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25"/>
  </bookViews>
  <sheets>
    <sheet name="Staff 1-60" sheetId="1" r:id="rId1"/>
  </sheets>
  <definedNames>
    <definedName name="_xlnm._FilterDatabase" localSheetId="0" hidden="1">'Staff 1-60'!$B$8:$L$324</definedName>
    <definedName name="NvsASD">"V2003-12-31"</definedName>
    <definedName name="NvsAutoDrillOk">"VN"</definedName>
    <definedName name="NvsElapsedTime">0.000451388885267079</definedName>
    <definedName name="NvsEndTime">38111.493275463</definedName>
    <definedName name="NvsInstLang">"VENG"</definedName>
    <definedName name="NvsInstSpec">"%,FBUSINESS_UNIT,TGL_PRPT_CONS,NI&amp;M_CORP_CONSOL"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Effdt">"V1999-01-01"</definedName>
    <definedName name="NvsPanelSetid">"VAEP"</definedName>
    <definedName name="NvsReqBU">"V120"</definedName>
    <definedName name="NvsReqBUOnly">"VN"</definedName>
    <definedName name="NvsTransLed">"VN"</definedName>
    <definedName name="NvsTreeASD">"V2003-12-31"</definedName>
    <definedName name="NvsValTbl.ACCOUNT">"GL_ACCOUNT_TBL"</definedName>
    <definedName name="NvsValTbl.AEP_COST_COMPONENT">"AEP_COSTC_TBL"</definedName>
    <definedName name="Severance_Estimate_Dept">#REF!</definedName>
  </definedNames>
  <calcPr calcId="145621"/>
</workbook>
</file>

<file path=xl/calcChain.xml><?xml version="1.0" encoding="utf-8"?>
<calcChain xmlns="http://schemas.openxmlformats.org/spreadsheetml/2006/main">
  <c r="P335" i="1" l="1"/>
  <c r="O335" i="1"/>
  <c r="N335" i="1"/>
  <c r="P330" i="1"/>
  <c r="O330" i="1"/>
  <c r="N330" i="1"/>
  <c r="P325" i="1"/>
  <c r="O325" i="1"/>
  <c r="N325" i="1"/>
  <c r="P320" i="1"/>
  <c r="O320" i="1"/>
  <c r="N320" i="1"/>
  <c r="P315" i="1"/>
  <c r="O315" i="1"/>
  <c r="N315" i="1"/>
  <c r="P310" i="1"/>
  <c r="O310" i="1"/>
  <c r="N310" i="1"/>
  <c r="P305" i="1"/>
  <c r="O305" i="1"/>
  <c r="N305" i="1"/>
  <c r="P300" i="1"/>
  <c r="O300" i="1"/>
  <c r="N300" i="1"/>
  <c r="P295" i="1"/>
  <c r="O295" i="1"/>
  <c r="N295" i="1"/>
  <c r="P290" i="1"/>
  <c r="O290" i="1"/>
  <c r="N290" i="1"/>
  <c r="P285" i="1"/>
  <c r="O285" i="1"/>
  <c r="N285" i="1"/>
  <c r="P280" i="1"/>
  <c r="O280" i="1"/>
  <c r="N280" i="1"/>
  <c r="P275" i="1"/>
  <c r="O275" i="1"/>
  <c r="N275" i="1"/>
  <c r="P269" i="1"/>
  <c r="O269" i="1"/>
  <c r="N269" i="1"/>
  <c r="P264" i="1"/>
  <c r="O264" i="1"/>
  <c r="N264" i="1"/>
  <c r="P259" i="1"/>
  <c r="O259" i="1"/>
  <c r="N259" i="1"/>
  <c r="P254" i="1"/>
  <c r="O254" i="1"/>
  <c r="N254" i="1"/>
  <c r="P249" i="1"/>
  <c r="O249" i="1"/>
  <c r="N249" i="1"/>
  <c r="P244" i="1"/>
  <c r="O244" i="1"/>
  <c r="N244" i="1"/>
  <c r="P239" i="1"/>
  <c r="O239" i="1"/>
  <c r="N239" i="1"/>
  <c r="P234" i="1"/>
  <c r="O234" i="1"/>
  <c r="N234" i="1"/>
  <c r="P229" i="1"/>
  <c r="O229" i="1"/>
  <c r="N229" i="1"/>
  <c r="P224" i="1"/>
  <c r="O224" i="1"/>
  <c r="N224" i="1"/>
  <c r="P219" i="1"/>
  <c r="O219" i="1"/>
  <c r="N219" i="1"/>
  <c r="P214" i="1"/>
  <c r="O214" i="1"/>
  <c r="N214" i="1"/>
  <c r="P209" i="1"/>
  <c r="O209" i="1"/>
  <c r="N209" i="1"/>
  <c r="P203" i="1"/>
  <c r="O203" i="1"/>
  <c r="N203" i="1"/>
  <c r="P198" i="1"/>
  <c r="O198" i="1"/>
  <c r="N198" i="1"/>
  <c r="P193" i="1"/>
  <c r="O193" i="1"/>
  <c r="N193" i="1"/>
  <c r="P188" i="1"/>
  <c r="O188" i="1"/>
  <c r="N188" i="1"/>
  <c r="P183" i="1"/>
  <c r="O183" i="1"/>
  <c r="N183" i="1"/>
  <c r="P178" i="1"/>
  <c r="O178" i="1"/>
  <c r="N178" i="1"/>
  <c r="P173" i="1"/>
  <c r="O173" i="1"/>
  <c r="N173" i="1"/>
  <c r="P168" i="1"/>
  <c r="O168" i="1"/>
  <c r="N168" i="1"/>
  <c r="P163" i="1"/>
  <c r="O163" i="1"/>
  <c r="N163" i="1"/>
  <c r="P158" i="1"/>
  <c r="O158" i="1"/>
  <c r="N158" i="1"/>
  <c r="P153" i="1"/>
  <c r="O153" i="1"/>
  <c r="N153" i="1"/>
  <c r="P148" i="1"/>
  <c r="O148" i="1"/>
  <c r="N148" i="1"/>
  <c r="P143" i="1"/>
  <c r="O143" i="1"/>
  <c r="N143" i="1"/>
  <c r="P137" i="1"/>
  <c r="O137" i="1"/>
  <c r="N137" i="1"/>
  <c r="P132" i="1"/>
  <c r="O132" i="1"/>
  <c r="N132" i="1"/>
  <c r="P127" i="1"/>
  <c r="O127" i="1"/>
  <c r="N127" i="1"/>
  <c r="P122" i="1"/>
  <c r="O122" i="1"/>
  <c r="N122" i="1"/>
  <c r="P117" i="1"/>
  <c r="O117" i="1"/>
  <c r="N117" i="1"/>
  <c r="P112" i="1"/>
  <c r="O112" i="1"/>
  <c r="N112" i="1"/>
  <c r="P107" i="1"/>
  <c r="O107" i="1"/>
  <c r="N107" i="1"/>
  <c r="P102" i="1"/>
  <c r="O102" i="1"/>
  <c r="N102" i="1"/>
  <c r="P97" i="1"/>
  <c r="O97" i="1"/>
  <c r="N97" i="1"/>
  <c r="P92" i="1"/>
  <c r="O92" i="1"/>
  <c r="N92" i="1"/>
  <c r="P87" i="1"/>
  <c r="O87" i="1"/>
  <c r="N87" i="1"/>
  <c r="P82" i="1"/>
  <c r="O82" i="1"/>
  <c r="N82" i="1"/>
  <c r="P77" i="1"/>
  <c r="O77" i="1"/>
  <c r="N77" i="1"/>
  <c r="P72" i="1"/>
  <c r="O72" i="1"/>
  <c r="N72" i="1"/>
  <c r="P67" i="1"/>
  <c r="O67" i="1"/>
  <c r="N67" i="1"/>
  <c r="P62" i="1"/>
  <c r="O62" i="1"/>
  <c r="N62" i="1"/>
  <c r="P57" i="1"/>
  <c r="O57" i="1"/>
  <c r="N57" i="1"/>
  <c r="P52" i="1"/>
  <c r="O52" i="1"/>
  <c r="N52" i="1"/>
  <c r="P47" i="1"/>
  <c r="O47" i="1"/>
  <c r="N47" i="1"/>
  <c r="P42" i="1"/>
  <c r="O42" i="1"/>
  <c r="N42" i="1"/>
  <c r="P37" i="1"/>
  <c r="O37" i="1"/>
  <c r="N37" i="1"/>
  <c r="P32" i="1"/>
  <c r="O32" i="1"/>
  <c r="N32" i="1"/>
  <c r="P27" i="1"/>
  <c r="O27" i="1"/>
  <c r="N27" i="1"/>
  <c r="P22" i="1"/>
  <c r="O22" i="1"/>
  <c r="N22" i="1"/>
  <c r="P17" i="1"/>
  <c r="O17" i="1"/>
  <c r="N17" i="1"/>
  <c r="O12" i="1"/>
  <c r="P12" i="1"/>
  <c r="N12" i="1"/>
  <c r="L330" i="1"/>
  <c r="K330" i="1"/>
  <c r="J330" i="1"/>
  <c r="L325" i="1"/>
  <c r="K325" i="1"/>
  <c r="J325" i="1"/>
  <c r="L320" i="1"/>
  <c r="K320" i="1"/>
  <c r="J320" i="1"/>
  <c r="L315" i="1"/>
  <c r="K315" i="1"/>
  <c r="J315" i="1"/>
  <c r="L310" i="1"/>
  <c r="K310" i="1"/>
  <c r="J310" i="1"/>
  <c r="L305" i="1"/>
  <c r="K305" i="1"/>
  <c r="J305" i="1"/>
  <c r="L300" i="1"/>
  <c r="K300" i="1"/>
  <c r="J300" i="1"/>
  <c r="L295" i="1"/>
  <c r="K295" i="1"/>
  <c r="J295" i="1"/>
  <c r="L290" i="1"/>
  <c r="K290" i="1"/>
  <c r="J290" i="1"/>
  <c r="L285" i="1"/>
  <c r="K285" i="1"/>
  <c r="J285" i="1"/>
  <c r="L280" i="1"/>
  <c r="K280" i="1"/>
  <c r="J280" i="1"/>
  <c r="L275" i="1"/>
  <c r="K275" i="1"/>
  <c r="J275" i="1"/>
  <c r="L264" i="1"/>
  <c r="K264" i="1"/>
  <c r="J264" i="1"/>
  <c r="L259" i="1"/>
  <c r="K259" i="1"/>
  <c r="J259" i="1"/>
  <c r="L254" i="1"/>
  <c r="K254" i="1"/>
  <c r="J254" i="1"/>
  <c r="L249" i="1"/>
  <c r="K249" i="1"/>
  <c r="J249" i="1"/>
  <c r="L244" i="1"/>
  <c r="K244" i="1"/>
  <c r="J244" i="1"/>
  <c r="L239" i="1"/>
  <c r="K239" i="1"/>
  <c r="J239" i="1"/>
  <c r="L234" i="1"/>
  <c r="K234" i="1"/>
  <c r="J234" i="1"/>
  <c r="L229" i="1"/>
  <c r="K229" i="1"/>
  <c r="J229" i="1"/>
  <c r="L224" i="1"/>
  <c r="K224" i="1"/>
  <c r="J224" i="1"/>
  <c r="L219" i="1"/>
  <c r="K219" i="1"/>
  <c r="J219" i="1"/>
  <c r="L214" i="1"/>
  <c r="K214" i="1"/>
  <c r="J214" i="1"/>
  <c r="L209" i="1"/>
  <c r="K209" i="1"/>
  <c r="J209" i="1"/>
  <c r="L198" i="1"/>
  <c r="K198" i="1"/>
  <c r="J198" i="1"/>
  <c r="L193" i="1"/>
  <c r="K193" i="1"/>
  <c r="J193" i="1"/>
  <c r="J203" i="1" s="1"/>
  <c r="L188" i="1"/>
  <c r="K188" i="1"/>
  <c r="J188" i="1"/>
  <c r="L183" i="1"/>
  <c r="K183" i="1"/>
  <c r="J183" i="1"/>
  <c r="L178" i="1"/>
  <c r="K178" i="1"/>
  <c r="J178" i="1"/>
  <c r="L202" i="1"/>
  <c r="K202" i="1"/>
  <c r="L173" i="1"/>
  <c r="K173" i="1"/>
  <c r="J173" i="1"/>
  <c r="L168" i="1"/>
  <c r="K168" i="1"/>
  <c r="J168" i="1"/>
  <c r="L163" i="1"/>
  <c r="K163" i="1"/>
  <c r="J163" i="1"/>
  <c r="L158" i="1"/>
  <c r="K158" i="1"/>
  <c r="J158" i="1"/>
  <c r="L153" i="1"/>
  <c r="K153" i="1"/>
  <c r="J153" i="1"/>
  <c r="L148" i="1"/>
  <c r="K148" i="1"/>
  <c r="J148" i="1"/>
  <c r="L143" i="1"/>
  <c r="K143" i="1"/>
  <c r="J143" i="1"/>
  <c r="L132" i="1"/>
  <c r="K132" i="1"/>
  <c r="J132" i="1"/>
  <c r="L127" i="1"/>
  <c r="K127" i="1"/>
  <c r="J127" i="1"/>
  <c r="L122" i="1"/>
  <c r="K122" i="1"/>
  <c r="J122" i="1"/>
  <c r="L117" i="1"/>
  <c r="K117" i="1"/>
  <c r="J117" i="1"/>
  <c r="L112" i="1"/>
  <c r="K112" i="1"/>
  <c r="J112" i="1"/>
  <c r="L107" i="1"/>
  <c r="K107" i="1"/>
  <c r="J107" i="1"/>
  <c r="L102" i="1"/>
  <c r="K102" i="1"/>
  <c r="J102" i="1"/>
  <c r="L97" i="1"/>
  <c r="K97" i="1"/>
  <c r="J97" i="1"/>
  <c r="L92" i="1"/>
  <c r="K92" i="1"/>
  <c r="J92" i="1"/>
  <c r="L87" i="1"/>
  <c r="K87" i="1"/>
  <c r="J87" i="1"/>
  <c r="L82" i="1"/>
  <c r="K82" i="1"/>
  <c r="J82" i="1"/>
  <c r="J137" i="1" s="1"/>
  <c r="L77" i="1"/>
  <c r="K77" i="1"/>
  <c r="J77" i="1"/>
  <c r="L67" i="1"/>
  <c r="K67" i="1"/>
  <c r="J67" i="1"/>
  <c r="L62" i="1"/>
  <c r="K62" i="1"/>
  <c r="J62" i="1"/>
  <c r="L57" i="1"/>
  <c r="K57" i="1"/>
  <c r="J57" i="1"/>
  <c r="L52" i="1"/>
  <c r="K52" i="1"/>
  <c r="J52" i="1"/>
  <c r="L47" i="1"/>
  <c r="K47" i="1"/>
  <c r="J47" i="1"/>
  <c r="L42" i="1"/>
  <c r="K42" i="1"/>
  <c r="J42" i="1"/>
  <c r="L37" i="1"/>
  <c r="K37" i="1"/>
  <c r="J37" i="1"/>
  <c r="L32" i="1"/>
  <c r="K32" i="1"/>
  <c r="J32" i="1"/>
  <c r="L27" i="1"/>
  <c r="K27" i="1"/>
  <c r="J27" i="1"/>
  <c r="L22" i="1"/>
  <c r="K22" i="1"/>
  <c r="J22" i="1"/>
  <c r="L17" i="1"/>
  <c r="K17" i="1"/>
  <c r="J17" i="1"/>
  <c r="J72" i="1" s="1"/>
  <c r="H137" i="1"/>
  <c r="G137" i="1"/>
  <c r="F137" i="1"/>
  <c r="J335" i="1"/>
  <c r="H335" i="1"/>
  <c r="G335" i="1"/>
  <c r="F335" i="1"/>
  <c r="L334" i="1"/>
  <c r="K334" i="1"/>
  <c r="J334" i="1"/>
  <c r="L333" i="1"/>
  <c r="K333" i="1"/>
  <c r="J333" i="1"/>
  <c r="L332" i="1"/>
  <c r="K332" i="1"/>
  <c r="J332" i="1"/>
  <c r="J269" i="1"/>
  <c r="H269" i="1"/>
  <c r="G269" i="1"/>
  <c r="F269" i="1"/>
  <c r="L268" i="1"/>
  <c r="K268" i="1"/>
  <c r="J268" i="1"/>
  <c r="L267" i="1"/>
  <c r="K267" i="1"/>
  <c r="J267" i="1"/>
  <c r="L266" i="1"/>
  <c r="K266" i="1"/>
  <c r="J266" i="1"/>
  <c r="H203" i="1"/>
  <c r="G203" i="1"/>
  <c r="F203" i="1"/>
  <c r="J202" i="1"/>
  <c r="L201" i="1"/>
  <c r="K201" i="1"/>
  <c r="J201" i="1"/>
  <c r="L200" i="1"/>
  <c r="K200" i="1"/>
  <c r="J200" i="1"/>
  <c r="L136" i="1"/>
  <c r="K136" i="1"/>
  <c r="J136" i="1"/>
  <c r="L135" i="1"/>
  <c r="K135" i="1"/>
  <c r="J135" i="1"/>
  <c r="L134" i="1"/>
  <c r="K134" i="1"/>
  <c r="J134" i="1"/>
  <c r="J69" i="1"/>
  <c r="K69" i="1"/>
  <c r="L69" i="1"/>
  <c r="J70" i="1"/>
  <c r="K70" i="1"/>
  <c r="L70" i="1"/>
  <c r="J71" i="1"/>
  <c r="K71" i="1"/>
  <c r="L71" i="1"/>
  <c r="G72" i="1"/>
  <c r="H72" i="1"/>
  <c r="F72" i="1"/>
  <c r="K12" i="1"/>
  <c r="L12" i="1"/>
  <c r="J12" i="1"/>
  <c r="L335" i="1" l="1"/>
  <c r="K335" i="1"/>
  <c r="K269" i="1"/>
  <c r="L269" i="1"/>
  <c r="L203" i="1"/>
  <c r="K203" i="1"/>
  <c r="K137" i="1"/>
  <c r="L137" i="1"/>
  <c r="L72" i="1"/>
  <c r="K72" i="1"/>
</calcChain>
</file>

<file path=xl/sharedStrings.xml><?xml version="1.0" encoding="utf-8"?>
<sst xmlns="http://schemas.openxmlformats.org/spreadsheetml/2006/main" count="214" uniqueCount="16">
  <si>
    <t>Schedule 60</t>
  </si>
  <si>
    <t>Kentucky Power Company</t>
  </si>
  <si>
    <t>Case No. 2017-00179</t>
  </si>
  <si>
    <t>Monthly Payroll Variance between Budget and Actual</t>
  </si>
  <si>
    <t>Covering the Five Calandar Years 2012, 2013, 2014, 2015 and 2016</t>
  </si>
  <si>
    <t>Date</t>
  </si>
  <si>
    <t>Employee Group</t>
  </si>
  <si>
    <t>Monthly Budget</t>
  </si>
  <si>
    <t>Monthly Actual</t>
  </si>
  <si>
    <t>Variance Percent</t>
  </si>
  <si>
    <t>OT</t>
  </si>
  <si>
    <t>Total</t>
  </si>
  <si>
    <t>Exempt</t>
  </si>
  <si>
    <t>Non-Exempt</t>
  </si>
  <si>
    <t>Salaried Non-Exempt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</si>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</sst>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0.00%;\(#0.00\)%"/>
    <numFmt numFmtId="165" formatCode="_(* #,##0_);_(* \(#,##0\);_(* &quot;-&quot;??_);_(@_)"/>
    <numFmt numFmtId="167" formatCode="[$-409]mmm\-yy;@"/>
  </numFmts>
  <fonts count="8" x14ac:knownFonts="1">
    <font>
      <sz val="10"/>
      <name val="MS Sans Serif"/>
    </font>
    <font>
      <sz val="10"/>
      <color theme="1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6" fillId="2" borderId="0"/>
    <xf numFmtId="0" fontId="2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2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7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" fillId="3" borderId="0" applyNumberFormat="0" applyFont="0" applyBorder="0" applyAlignment="0" applyProtection="0"/>
  </cellStyleXfs>
  <cellXfs count="22">
    <xf numFmtId="0" fontId="0" fillId="0" borderId="0" xfId="0"/>
    <xf numFmtId="0" fontId="0" fillId="0" borderId="0" xfId="0" applyNumberFormat="1" applyFill="1" applyAlignment="1">
      <alignment horizontal="right" inden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0" fillId="0" borderId="0" xfId="0" applyNumberFormat="1" applyFill="1" applyAlignment="1">
      <alignment horizontal="right"/>
    </xf>
    <xf numFmtId="164" fontId="5" fillId="0" borderId="0" xfId="1" quotePrefix="1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left" indent="3"/>
    </xf>
    <xf numFmtId="165" fontId="0" fillId="0" borderId="0" xfId="0" applyNumberFormat="1" applyFill="1"/>
    <xf numFmtId="0" fontId="4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7" fontId="0" fillId="0" borderId="0" xfId="0" applyNumberFormat="1" applyFill="1" applyAlignment="1">
      <alignment horizontal="right" indent="1"/>
    </xf>
    <xf numFmtId="167" fontId="3" fillId="0" borderId="0" xfId="0" applyNumberFormat="1" applyFont="1" applyFill="1" applyAlignment="1">
      <alignment horizontal="right" indent="1"/>
    </xf>
    <xf numFmtId="165" fontId="0" fillId="0" borderId="1" xfId="0" applyNumberFormat="1" applyFill="1" applyBorder="1"/>
    <xf numFmtId="164" fontId="5" fillId="0" borderId="1" xfId="1" quotePrefix="1" applyNumberFormat="1" applyFont="1" applyFill="1" applyBorder="1" applyAlignment="1">
      <alignment horizontal="center"/>
    </xf>
    <xf numFmtId="10" fontId="5" fillId="0" borderId="0" xfId="1" quotePrefix="1" applyNumberFormat="1" applyFont="1" applyFill="1" applyAlignment="1">
      <alignment horizontal="center"/>
    </xf>
  </cellXfs>
  <cellStyles count="38">
    <cellStyle name="Comma 2" xfId="2"/>
    <cellStyle name="Comma 2 2" xfId="3"/>
    <cellStyle name="Comma 3" xfId="4"/>
    <cellStyle name="Comma 4" xfId="5"/>
    <cellStyle name="Comma 5" xfId="6"/>
    <cellStyle name="Comma 6" xfId="7"/>
    <cellStyle name="Comma 6 2" xfId="8"/>
    <cellStyle name="Lines" xfId="9"/>
    <cellStyle name="Normal" xfId="0" builtinId="0"/>
    <cellStyle name="Normal 2" xfId="10"/>
    <cellStyle name="Normal 2 2" xfId="11"/>
    <cellStyle name="Normal 2_EA_2012 FERC FORM 1 PG354-355 I&amp;M and AEG Queries for Dan Holmes_030713_cmj" xfId="12"/>
    <cellStyle name="Normal 3" xfId="13"/>
    <cellStyle name="Normal 4" xfId="14"/>
    <cellStyle name="Normal 5" xfId="15"/>
    <cellStyle name="Normal 6" xfId="16"/>
    <cellStyle name="Percent" xfId="1" builtinId="5"/>
    <cellStyle name="PSChar" xfId="17"/>
    <cellStyle name="PSChar 2" xfId="18"/>
    <cellStyle name="PSChar 3" xfId="19"/>
    <cellStyle name="PSChar 4" xfId="20"/>
    <cellStyle name="PSChar 5" xfId="21"/>
    <cellStyle name="PSDate" xfId="22"/>
    <cellStyle name="PSDate 2" xfId="23"/>
    <cellStyle name="PSDec" xfId="24"/>
    <cellStyle name="PSDec 2" xfId="25"/>
    <cellStyle name="PSHeading" xfId="26"/>
    <cellStyle name="PSHeading 2" xfId="27"/>
    <cellStyle name="PSHeading 3" xfId="28"/>
    <cellStyle name="PSHeading 4" xfId="29"/>
    <cellStyle name="PSHeading 5" xfId="30"/>
    <cellStyle name="PSHeading_EA_2012 FERC FORM 1 PG354-355 I&amp;M and AEG Queries for Dan Holmes_030713_cmj" xfId="31"/>
    <cellStyle name="PSInt" xfId="32"/>
    <cellStyle name="PSInt 2" xfId="33"/>
    <cellStyle name="PSInt 3" xfId="34"/>
    <cellStyle name="PSInt 4" xfId="35"/>
    <cellStyle name="PSInt 5" xfId="36"/>
    <cellStyle name="PSSpacer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8"/>
  <sheetViews>
    <sheetView tabSelected="1" workbookViewId="0">
      <pane ySplit="8" topLeftCell="A276" activePane="bottomLeft" state="frozen"/>
      <selection pane="bottomLeft" activeCell="G331" sqref="G331"/>
    </sheetView>
  </sheetViews>
  <sheetFormatPr defaultColWidth="8.85546875" defaultRowHeight="12.75" x14ac:dyDescent="0.2"/>
  <cols>
    <col min="1" max="1" width="1.42578125" style="2" customWidth="1"/>
    <col min="2" max="2" width="9.140625" style="1" customWidth="1"/>
    <col min="3" max="3" width="2.140625" style="2" customWidth="1"/>
    <col min="4" max="4" width="19.5703125" style="3" customWidth="1"/>
    <col min="5" max="5" width="2.140625" style="2" customWidth="1"/>
    <col min="6" max="8" width="12.7109375" style="2" customWidth="1"/>
    <col min="9" max="9" width="2.140625" style="2" customWidth="1"/>
    <col min="10" max="12" width="12.7109375" style="2" customWidth="1"/>
    <col min="13" max="13" width="2.140625" style="2" customWidth="1"/>
    <col min="14" max="16" width="12.7109375" style="2" customWidth="1"/>
    <col min="17" max="16384" width="8.85546875" style="2"/>
  </cols>
  <sheetData>
    <row r="1" spans="2:16" x14ac:dyDescent="0.2">
      <c r="P1" s="4" t="s">
        <v>0</v>
      </c>
    </row>
    <row r="2" spans="2:16" s="5" customFormat="1" x14ac:dyDescent="0.2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s="5" customFormat="1" x14ac:dyDescent="0.2"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s="5" customFormat="1" x14ac:dyDescent="0.2">
      <c r="B4" s="14" t="s">
        <v>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s="5" customFormat="1" x14ac:dyDescent="0.2"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x14ac:dyDescent="0.2">
      <c r="B6" s="6"/>
      <c r="N6" s="7"/>
    </row>
    <row r="7" spans="2:16" x14ac:dyDescent="0.2">
      <c r="B7" s="16"/>
      <c r="D7" s="13"/>
      <c r="F7" s="15" t="s">
        <v>7</v>
      </c>
      <c r="G7" s="15"/>
      <c r="H7" s="15"/>
      <c r="J7" s="15" t="s">
        <v>8</v>
      </c>
      <c r="K7" s="15"/>
      <c r="L7" s="15"/>
      <c r="N7" s="15" t="s">
        <v>9</v>
      </c>
      <c r="O7" s="15"/>
      <c r="P7" s="15"/>
    </row>
    <row r="8" spans="2:16" s="9" customFormat="1" x14ac:dyDescent="0.2">
      <c r="B8" s="12" t="s">
        <v>5</v>
      </c>
      <c r="D8" s="8" t="s">
        <v>6</v>
      </c>
      <c r="F8" s="9" t="s">
        <v>15</v>
      </c>
      <c r="G8" s="9" t="s">
        <v>10</v>
      </c>
      <c r="H8" s="9" t="s">
        <v>11</v>
      </c>
      <c r="J8" s="9" t="s">
        <v>15</v>
      </c>
      <c r="K8" s="9" t="s">
        <v>10</v>
      </c>
      <c r="L8" s="9" t="s">
        <v>11</v>
      </c>
      <c r="N8" s="9" t="s">
        <v>15</v>
      </c>
      <c r="O8" s="9" t="s">
        <v>10</v>
      </c>
      <c r="P8" s="9" t="s">
        <v>11</v>
      </c>
    </row>
    <row r="9" spans="2:16" x14ac:dyDescent="0.2">
      <c r="B9" s="17">
        <v>40909</v>
      </c>
      <c r="C9" s="10"/>
      <c r="D9" s="3" t="s">
        <v>12</v>
      </c>
      <c r="E9" s="10"/>
      <c r="F9" s="11"/>
      <c r="G9" s="11"/>
      <c r="H9" s="11"/>
      <c r="I9" s="10"/>
      <c r="J9" s="11">
        <v>665335</v>
      </c>
      <c r="K9" s="11">
        <v>54796</v>
      </c>
      <c r="L9" s="11">
        <v>720131</v>
      </c>
      <c r="M9" s="10"/>
      <c r="N9" s="7"/>
      <c r="O9" s="7"/>
      <c r="P9" s="7"/>
    </row>
    <row r="10" spans="2:16" x14ac:dyDescent="0.2">
      <c r="B10" s="17">
        <v>40909</v>
      </c>
      <c r="C10" s="10"/>
      <c r="D10" s="3" t="s">
        <v>13</v>
      </c>
      <c r="E10" s="10"/>
      <c r="F10" s="11"/>
      <c r="G10" s="11"/>
      <c r="H10" s="11"/>
      <c r="I10" s="10"/>
      <c r="J10" s="11">
        <v>886613</v>
      </c>
      <c r="K10" s="11">
        <v>247169</v>
      </c>
      <c r="L10" s="11">
        <v>1133782</v>
      </c>
      <c r="M10" s="10"/>
      <c r="N10" s="7"/>
      <c r="O10" s="7"/>
      <c r="P10" s="7"/>
    </row>
    <row r="11" spans="2:16" x14ac:dyDescent="0.2">
      <c r="B11" s="17">
        <v>40909</v>
      </c>
      <c r="C11" s="10"/>
      <c r="D11" s="3" t="s">
        <v>14</v>
      </c>
      <c r="E11" s="10"/>
      <c r="F11" s="19"/>
      <c r="G11" s="19"/>
      <c r="H11" s="19"/>
      <c r="I11" s="10"/>
      <c r="J11" s="19">
        <v>413430</v>
      </c>
      <c r="K11" s="19">
        <v>41976</v>
      </c>
      <c r="L11" s="19">
        <v>455406</v>
      </c>
      <c r="M11" s="10"/>
      <c r="N11" s="20"/>
      <c r="O11" s="20"/>
      <c r="P11" s="20"/>
    </row>
    <row r="12" spans="2:16" x14ac:dyDescent="0.2">
      <c r="B12" s="17"/>
      <c r="C12" s="10"/>
      <c r="E12" s="10"/>
      <c r="F12" s="11">
        <v>2404898</v>
      </c>
      <c r="G12" s="11">
        <v>205788</v>
      </c>
      <c r="H12" s="11">
        <v>2610686</v>
      </c>
      <c r="I12" s="10"/>
      <c r="J12" s="11">
        <f>SUM(J9:J11)</f>
        <v>1965378</v>
      </c>
      <c r="K12" s="11">
        <f t="shared" ref="K12:L12" si="0">SUM(K9:K11)</f>
        <v>343941</v>
      </c>
      <c r="L12" s="11">
        <f t="shared" si="0"/>
        <v>2309319</v>
      </c>
      <c r="M12" s="10"/>
      <c r="N12" s="21">
        <f>J12/F12-1</f>
        <v>-0.18276034991920653</v>
      </c>
      <c r="O12" s="21">
        <f t="shared" ref="O12:P12" si="1">K12/G12-1</f>
        <v>0.67133652107994646</v>
      </c>
      <c r="P12" s="21">
        <f t="shared" si="1"/>
        <v>-0.11543594289010628</v>
      </c>
    </row>
    <row r="13" spans="2:16" x14ac:dyDescent="0.2">
      <c r="B13" s="17"/>
      <c r="C13" s="10"/>
      <c r="E13" s="10"/>
      <c r="F13" s="11"/>
      <c r="G13" s="11"/>
      <c r="H13" s="11"/>
      <c r="I13" s="10"/>
      <c r="J13" s="11"/>
      <c r="K13" s="11"/>
      <c r="L13" s="11"/>
      <c r="M13" s="10"/>
      <c r="N13" s="7"/>
      <c r="O13" s="7"/>
      <c r="P13" s="7"/>
    </row>
    <row r="14" spans="2:16" x14ac:dyDescent="0.2">
      <c r="B14" s="17">
        <v>40940</v>
      </c>
      <c r="C14" s="10"/>
      <c r="D14" s="3" t="s">
        <v>12</v>
      </c>
      <c r="E14" s="10"/>
      <c r="F14" s="11"/>
      <c r="G14" s="11"/>
      <c r="H14" s="11"/>
      <c r="I14" s="10"/>
      <c r="J14" s="11">
        <v>806542</v>
      </c>
      <c r="K14" s="11">
        <v>45853</v>
      </c>
      <c r="L14" s="11">
        <v>852395</v>
      </c>
      <c r="M14" s="10"/>
      <c r="N14" s="7"/>
      <c r="O14" s="7"/>
      <c r="P14" s="7"/>
    </row>
    <row r="15" spans="2:16" x14ac:dyDescent="0.2">
      <c r="B15" s="17">
        <v>40940</v>
      </c>
      <c r="C15" s="10"/>
      <c r="D15" s="3" t="s">
        <v>13</v>
      </c>
      <c r="E15" s="10"/>
      <c r="F15" s="11"/>
      <c r="G15" s="11"/>
      <c r="H15" s="11"/>
      <c r="I15" s="10"/>
      <c r="J15" s="11">
        <v>1019071</v>
      </c>
      <c r="K15" s="11">
        <v>195984</v>
      </c>
      <c r="L15" s="11">
        <v>1215055</v>
      </c>
      <c r="M15" s="10"/>
      <c r="N15" s="7"/>
      <c r="O15" s="7"/>
      <c r="P15" s="7"/>
    </row>
    <row r="16" spans="2:16" x14ac:dyDescent="0.2">
      <c r="B16" s="17">
        <v>40940</v>
      </c>
      <c r="C16" s="10"/>
      <c r="D16" s="3" t="s">
        <v>14</v>
      </c>
      <c r="E16" s="10"/>
      <c r="F16" s="19"/>
      <c r="G16" s="19"/>
      <c r="H16" s="19"/>
      <c r="I16" s="10"/>
      <c r="J16" s="19">
        <v>487186</v>
      </c>
      <c r="K16" s="19">
        <v>56770</v>
      </c>
      <c r="L16" s="19">
        <v>543956</v>
      </c>
      <c r="M16" s="10"/>
      <c r="N16" s="20"/>
      <c r="O16" s="20"/>
      <c r="P16" s="20"/>
    </row>
    <row r="17" spans="2:16" x14ac:dyDescent="0.2">
      <c r="B17" s="17"/>
      <c r="C17" s="10"/>
      <c r="E17" s="10"/>
      <c r="F17" s="11">
        <v>2471024</v>
      </c>
      <c r="G17" s="11">
        <v>205840</v>
      </c>
      <c r="H17" s="11">
        <v>2676864</v>
      </c>
      <c r="I17" s="10"/>
      <c r="J17" s="11">
        <f>SUM(J14:J16)</f>
        <v>2312799</v>
      </c>
      <c r="K17" s="11">
        <f t="shared" ref="K17" si="2">SUM(K14:K16)</f>
        <v>298607</v>
      </c>
      <c r="L17" s="11">
        <f t="shared" ref="L17" si="3">SUM(L14:L16)</f>
        <v>2611406</v>
      </c>
      <c r="M17" s="10"/>
      <c r="N17" s="21">
        <f>J17/F17-1</f>
        <v>-6.4032158327883448E-2</v>
      </c>
      <c r="O17" s="21">
        <f t="shared" ref="O17" si="4">K17/G17-1</f>
        <v>0.45067528177225036</v>
      </c>
      <c r="P17" s="21">
        <f t="shared" ref="P17" si="5">L17/H17-1</f>
        <v>-2.4453240807153498E-2</v>
      </c>
    </row>
    <row r="18" spans="2:16" x14ac:dyDescent="0.2">
      <c r="B18" s="17"/>
      <c r="C18" s="10"/>
      <c r="E18" s="10"/>
      <c r="F18" s="11"/>
      <c r="G18" s="11"/>
      <c r="H18" s="11"/>
      <c r="I18" s="10"/>
      <c r="J18" s="11"/>
      <c r="K18" s="11"/>
      <c r="L18" s="11"/>
      <c r="M18" s="10"/>
      <c r="N18" s="7"/>
      <c r="O18" s="7"/>
      <c r="P18" s="7"/>
    </row>
    <row r="19" spans="2:16" x14ac:dyDescent="0.2">
      <c r="B19" s="17">
        <v>40969</v>
      </c>
      <c r="C19" s="10"/>
      <c r="D19" s="3" t="s">
        <v>12</v>
      </c>
      <c r="E19" s="10"/>
      <c r="F19" s="11"/>
      <c r="G19" s="11"/>
      <c r="H19" s="11"/>
      <c r="I19" s="10"/>
      <c r="J19" s="11">
        <v>779081</v>
      </c>
      <c r="K19" s="11">
        <v>112831</v>
      </c>
      <c r="L19" s="11">
        <v>891912</v>
      </c>
      <c r="M19" s="10"/>
      <c r="N19" s="7"/>
      <c r="O19" s="7"/>
      <c r="P19" s="7"/>
    </row>
    <row r="20" spans="2:16" x14ac:dyDescent="0.2">
      <c r="B20" s="17">
        <v>40969</v>
      </c>
      <c r="C20" s="10"/>
      <c r="D20" s="3" t="s">
        <v>13</v>
      </c>
      <c r="E20" s="10"/>
      <c r="F20" s="11"/>
      <c r="G20" s="11"/>
      <c r="H20" s="11"/>
      <c r="I20" s="10"/>
      <c r="J20" s="11">
        <v>888491</v>
      </c>
      <c r="K20" s="11">
        <v>691729</v>
      </c>
      <c r="L20" s="11">
        <v>1580220</v>
      </c>
      <c r="M20" s="10"/>
      <c r="N20" s="7"/>
      <c r="O20" s="7"/>
      <c r="P20" s="7"/>
    </row>
    <row r="21" spans="2:16" x14ac:dyDescent="0.2">
      <c r="B21" s="17">
        <v>40969</v>
      </c>
      <c r="C21" s="10"/>
      <c r="D21" s="3" t="s">
        <v>14</v>
      </c>
      <c r="E21" s="10"/>
      <c r="F21" s="19"/>
      <c r="G21" s="19"/>
      <c r="H21" s="19"/>
      <c r="I21" s="10"/>
      <c r="J21" s="19">
        <v>391493</v>
      </c>
      <c r="K21" s="19">
        <v>370429</v>
      </c>
      <c r="L21" s="19">
        <v>761922</v>
      </c>
      <c r="M21" s="10"/>
      <c r="N21" s="20"/>
      <c r="O21" s="20"/>
      <c r="P21" s="20"/>
    </row>
    <row r="22" spans="2:16" x14ac:dyDescent="0.2">
      <c r="B22" s="17"/>
      <c r="C22" s="10"/>
      <c r="E22" s="10"/>
      <c r="F22" s="11">
        <v>2522262</v>
      </c>
      <c r="G22" s="11">
        <v>205986</v>
      </c>
      <c r="H22" s="11">
        <v>2728248</v>
      </c>
      <c r="I22" s="10"/>
      <c r="J22" s="11">
        <f>SUM(J19:J21)</f>
        <v>2059065</v>
      </c>
      <c r="K22" s="11">
        <f t="shared" ref="K22" si="6">SUM(K19:K21)</f>
        <v>1174989</v>
      </c>
      <c r="L22" s="11">
        <f t="shared" ref="L22" si="7">SUM(L19:L21)</f>
        <v>3234054</v>
      </c>
      <c r="M22" s="10"/>
      <c r="N22" s="21">
        <f>J22/F22-1</f>
        <v>-0.18364349143744785</v>
      </c>
      <c r="O22" s="21">
        <f t="shared" ref="O22" si="8">K22/G22-1</f>
        <v>4.7042177623721999</v>
      </c>
      <c r="P22" s="21">
        <f t="shared" ref="P22" si="9">L22/H22-1</f>
        <v>0.18539590242529269</v>
      </c>
    </row>
    <row r="23" spans="2:16" x14ac:dyDescent="0.2">
      <c r="B23" s="17"/>
      <c r="C23" s="10"/>
      <c r="E23" s="10"/>
      <c r="F23" s="11"/>
      <c r="G23" s="11"/>
      <c r="H23" s="11"/>
      <c r="I23" s="10"/>
      <c r="J23" s="11"/>
      <c r="K23" s="11"/>
      <c r="L23" s="11"/>
      <c r="M23" s="10"/>
      <c r="N23" s="7"/>
      <c r="O23" s="7"/>
      <c r="P23" s="7"/>
    </row>
    <row r="24" spans="2:16" x14ac:dyDescent="0.2">
      <c r="B24" s="17">
        <v>41000</v>
      </c>
      <c r="C24" s="10"/>
      <c r="D24" s="3" t="s">
        <v>12</v>
      </c>
      <c r="E24" s="10"/>
      <c r="F24" s="11"/>
      <c r="G24" s="11"/>
      <c r="H24" s="11"/>
      <c r="I24" s="10"/>
      <c r="J24" s="11">
        <v>726646</v>
      </c>
      <c r="K24" s="11">
        <v>31719</v>
      </c>
      <c r="L24" s="11">
        <v>758365</v>
      </c>
      <c r="M24" s="10"/>
      <c r="N24" s="7"/>
      <c r="O24" s="7"/>
      <c r="P24" s="7"/>
    </row>
    <row r="25" spans="2:16" x14ac:dyDescent="0.2">
      <c r="B25" s="17">
        <v>41000</v>
      </c>
      <c r="C25" s="10"/>
      <c r="D25" s="3" t="s">
        <v>13</v>
      </c>
      <c r="E25" s="10"/>
      <c r="F25" s="11"/>
      <c r="G25" s="11"/>
      <c r="H25" s="11"/>
      <c r="I25" s="10"/>
      <c r="J25" s="11">
        <v>917750</v>
      </c>
      <c r="K25" s="11">
        <v>153028</v>
      </c>
      <c r="L25" s="11">
        <v>1070778</v>
      </c>
      <c r="M25" s="10"/>
      <c r="N25" s="7"/>
      <c r="O25" s="7"/>
      <c r="P25" s="7"/>
    </row>
    <row r="26" spans="2:16" x14ac:dyDescent="0.2">
      <c r="B26" s="17">
        <v>41000</v>
      </c>
      <c r="C26" s="10"/>
      <c r="D26" s="3" t="s">
        <v>14</v>
      </c>
      <c r="E26" s="10"/>
      <c r="F26" s="19"/>
      <c r="G26" s="19"/>
      <c r="H26" s="19"/>
      <c r="I26" s="10"/>
      <c r="J26" s="19">
        <v>437300</v>
      </c>
      <c r="K26" s="19">
        <v>31216</v>
      </c>
      <c r="L26" s="19">
        <v>468516</v>
      </c>
      <c r="M26" s="10"/>
      <c r="N26" s="20"/>
      <c r="O26" s="20"/>
      <c r="P26" s="20"/>
    </row>
    <row r="27" spans="2:16" x14ac:dyDescent="0.2">
      <c r="B27" s="17"/>
      <c r="C27" s="10"/>
      <c r="E27" s="10"/>
      <c r="F27" s="11">
        <v>2431710</v>
      </c>
      <c r="G27" s="11">
        <v>204580</v>
      </c>
      <c r="H27" s="11">
        <v>2636290</v>
      </c>
      <c r="I27" s="10"/>
      <c r="J27" s="11">
        <f>SUM(J24:J26)</f>
        <v>2081696</v>
      </c>
      <c r="K27" s="11">
        <f t="shared" ref="K27" si="10">SUM(K24:K26)</f>
        <v>215963</v>
      </c>
      <c r="L27" s="11">
        <f t="shared" ref="L27" si="11">SUM(L24:L26)</f>
        <v>2297659</v>
      </c>
      <c r="M27" s="10"/>
      <c r="N27" s="21">
        <f>J27/F27-1</f>
        <v>-0.14393739385041804</v>
      </c>
      <c r="O27" s="21">
        <f t="shared" ref="O27" si="12">K27/G27-1</f>
        <v>5.5640825105093272E-2</v>
      </c>
      <c r="P27" s="21">
        <f t="shared" ref="P27" si="13">L27/H27-1</f>
        <v>-0.12844982911591674</v>
      </c>
    </row>
    <row r="28" spans="2:16" x14ac:dyDescent="0.2">
      <c r="B28" s="17"/>
      <c r="C28" s="10"/>
      <c r="E28" s="10"/>
      <c r="F28" s="11"/>
      <c r="G28" s="11"/>
      <c r="H28" s="11"/>
      <c r="I28" s="10"/>
      <c r="J28" s="11"/>
      <c r="K28" s="11"/>
      <c r="L28" s="11"/>
      <c r="M28" s="10"/>
      <c r="N28" s="7"/>
      <c r="O28" s="7"/>
      <c r="P28" s="7"/>
    </row>
    <row r="29" spans="2:16" x14ac:dyDescent="0.2">
      <c r="B29" s="17">
        <v>41030</v>
      </c>
      <c r="C29" s="10"/>
      <c r="D29" s="3" t="s">
        <v>12</v>
      </c>
      <c r="E29" s="10"/>
      <c r="F29" s="11"/>
      <c r="G29" s="11"/>
      <c r="H29" s="11"/>
      <c r="I29" s="10"/>
      <c r="J29" s="11">
        <v>784150</v>
      </c>
      <c r="K29" s="11">
        <v>13244</v>
      </c>
      <c r="L29" s="11">
        <v>797394</v>
      </c>
      <c r="M29" s="10"/>
      <c r="N29" s="7"/>
      <c r="O29" s="7"/>
      <c r="P29" s="7"/>
    </row>
    <row r="30" spans="2:16" x14ac:dyDescent="0.2">
      <c r="B30" s="17">
        <v>41030</v>
      </c>
      <c r="C30" s="10"/>
      <c r="D30" s="3" t="s">
        <v>13</v>
      </c>
      <c r="E30" s="10"/>
      <c r="F30" s="11"/>
      <c r="G30" s="11"/>
      <c r="H30" s="11"/>
      <c r="I30" s="10"/>
      <c r="J30" s="11">
        <v>955566</v>
      </c>
      <c r="K30" s="11">
        <v>147513</v>
      </c>
      <c r="L30" s="11">
        <v>1103079</v>
      </c>
      <c r="M30" s="10"/>
      <c r="N30" s="7"/>
      <c r="O30" s="7"/>
      <c r="P30" s="7"/>
    </row>
    <row r="31" spans="2:16" x14ac:dyDescent="0.2">
      <c r="B31" s="17">
        <v>41030</v>
      </c>
      <c r="C31" s="10"/>
      <c r="D31" s="3" t="s">
        <v>14</v>
      </c>
      <c r="E31" s="10"/>
      <c r="F31" s="19"/>
      <c r="G31" s="19"/>
      <c r="H31" s="19"/>
      <c r="I31" s="10"/>
      <c r="J31" s="19">
        <v>459103</v>
      </c>
      <c r="K31" s="19">
        <v>46160</v>
      </c>
      <c r="L31" s="19">
        <v>505263</v>
      </c>
      <c r="M31" s="10"/>
      <c r="N31" s="20"/>
      <c r="O31" s="20"/>
      <c r="P31" s="20"/>
    </row>
    <row r="32" spans="2:16" x14ac:dyDescent="0.2">
      <c r="B32" s="17"/>
      <c r="C32" s="10"/>
      <c r="E32" s="10"/>
      <c r="F32" s="11">
        <v>2534249</v>
      </c>
      <c r="G32" s="11">
        <v>208698</v>
      </c>
      <c r="H32" s="11">
        <v>2742947</v>
      </c>
      <c r="I32" s="10"/>
      <c r="J32" s="11">
        <f>SUM(J29:J31)</f>
        <v>2198819</v>
      </c>
      <c r="K32" s="11">
        <f t="shared" ref="K32" si="14">SUM(K29:K31)</f>
        <v>206917</v>
      </c>
      <c r="L32" s="11">
        <f t="shared" ref="L32" si="15">SUM(L29:L31)</f>
        <v>2405736</v>
      </c>
      <c r="M32" s="10"/>
      <c r="N32" s="21">
        <f>J32/F32-1</f>
        <v>-0.13235873822974775</v>
      </c>
      <c r="O32" s="21">
        <f t="shared" ref="O32" si="16">K32/G32-1</f>
        <v>-8.5338623273821801E-3</v>
      </c>
      <c r="P32" s="21">
        <f t="shared" ref="P32" si="17">L32/H32-1</f>
        <v>-0.12293748293350182</v>
      </c>
    </row>
    <row r="33" spans="2:16" x14ac:dyDescent="0.2">
      <c r="B33" s="17"/>
      <c r="C33" s="10"/>
      <c r="E33" s="10"/>
      <c r="F33" s="11"/>
      <c r="G33" s="11"/>
      <c r="H33" s="11"/>
      <c r="I33" s="10"/>
      <c r="J33" s="11"/>
      <c r="K33" s="11"/>
      <c r="L33" s="11"/>
      <c r="M33" s="10"/>
      <c r="N33" s="7"/>
      <c r="O33" s="7"/>
      <c r="P33" s="7"/>
    </row>
    <row r="34" spans="2:16" x14ac:dyDescent="0.2">
      <c r="B34" s="17">
        <v>41061</v>
      </c>
      <c r="C34" s="10"/>
      <c r="D34" s="3" t="s">
        <v>12</v>
      </c>
      <c r="E34" s="10"/>
      <c r="F34" s="11"/>
      <c r="G34" s="11"/>
      <c r="H34" s="11"/>
      <c r="I34" s="10"/>
      <c r="J34" s="11">
        <v>1130261</v>
      </c>
      <c r="K34" s="11">
        <v>31318</v>
      </c>
      <c r="L34" s="11">
        <v>1161579</v>
      </c>
      <c r="M34" s="10"/>
      <c r="N34" s="7"/>
      <c r="O34" s="7"/>
      <c r="P34" s="7"/>
    </row>
    <row r="35" spans="2:16" x14ac:dyDescent="0.2">
      <c r="B35" s="17">
        <v>41061</v>
      </c>
      <c r="C35" s="10"/>
      <c r="D35" s="3" t="s">
        <v>13</v>
      </c>
      <c r="E35" s="10"/>
      <c r="F35" s="11"/>
      <c r="G35" s="11"/>
      <c r="H35" s="11"/>
      <c r="I35" s="10"/>
      <c r="J35" s="11">
        <v>1381642</v>
      </c>
      <c r="K35" s="11">
        <v>227291</v>
      </c>
      <c r="L35" s="11">
        <v>1608933</v>
      </c>
      <c r="M35" s="10"/>
      <c r="N35" s="7"/>
      <c r="O35" s="7"/>
      <c r="P35" s="7"/>
    </row>
    <row r="36" spans="2:16" x14ac:dyDescent="0.2">
      <c r="B36" s="17">
        <v>41061</v>
      </c>
      <c r="C36" s="10"/>
      <c r="D36" s="3" t="s">
        <v>14</v>
      </c>
      <c r="E36" s="10"/>
      <c r="F36" s="19"/>
      <c r="G36" s="19"/>
      <c r="H36" s="19"/>
      <c r="I36" s="10"/>
      <c r="J36" s="19">
        <v>644368</v>
      </c>
      <c r="K36" s="19">
        <v>46327</v>
      </c>
      <c r="L36" s="19">
        <v>690695</v>
      </c>
      <c r="M36" s="10"/>
      <c r="N36" s="20"/>
      <c r="O36" s="20"/>
      <c r="P36" s="20"/>
    </row>
    <row r="37" spans="2:16" x14ac:dyDescent="0.2">
      <c r="B37" s="17"/>
      <c r="C37" s="10"/>
      <c r="E37" s="10"/>
      <c r="F37" s="11">
        <v>2312400</v>
      </c>
      <c r="G37" s="11">
        <v>208309</v>
      </c>
      <c r="H37" s="11">
        <v>2520709</v>
      </c>
      <c r="I37" s="10"/>
      <c r="J37" s="11">
        <f>SUM(J34:J36)</f>
        <v>3156271</v>
      </c>
      <c r="K37" s="11">
        <f t="shared" ref="K37" si="18">SUM(K34:K36)</f>
        <v>304936</v>
      </c>
      <c r="L37" s="11">
        <f t="shared" ref="L37" si="19">SUM(L34:L36)</f>
        <v>3461207</v>
      </c>
      <c r="M37" s="10"/>
      <c r="N37" s="21">
        <f>J37/F37-1</f>
        <v>0.36493297007438152</v>
      </c>
      <c r="O37" s="21">
        <f t="shared" ref="O37" si="20">K37/G37-1</f>
        <v>0.46386377928942091</v>
      </c>
      <c r="P37" s="21">
        <f t="shared" ref="P37" si="21">L37/H37-1</f>
        <v>0.37310851827799252</v>
      </c>
    </row>
    <row r="38" spans="2:16" x14ac:dyDescent="0.2">
      <c r="B38" s="17"/>
      <c r="C38" s="10"/>
      <c r="E38" s="10"/>
      <c r="F38" s="11"/>
      <c r="G38" s="11"/>
      <c r="H38" s="11"/>
      <c r="I38" s="10"/>
      <c r="J38" s="11"/>
      <c r="K38" s="11"/>
      <c r="L38" s="11"/>
      <c r="M38" s="10"/>
      <c r="N38" s="7"/>
      <c r="O38" s="7"/>
      <c r="P38" s="7"/>
    </row>
    <row r="39" spans="2:16" x14ac:dyDescent="0.2">
      <c r="B39" s="17">
        <v>41091</v>
      </c>
      <c r="C39" s="10"/>
      <c r="D39" s="3" t="s">
        <v>12</v>
      </c>
      <c r="E39" s="10"/>
      <c r="F39" s="11"/>
      <c r="G39" s="11"/>
      <c r="H39" s="11"/>
      <c r="I39" s="10"/>
      <c r="J39" s="11">
        <v>739495</v>
      </c>
      <c r="K39" s="11">
        <v>110485</v>
      </c>
      <c r="L39" s="11">
        <v>849980</v>
      </c>
      <c r="M39" s="10"/>
      <c r="N39" s="7"/>
      <c r="O39" s="7"/>
      <c r="P39" s="7"/>
    </row>
    <row r="40" spans="2:16" x14ac:dyDescent="0.2">
      <c r="B40" s="17">
        <v>41091</v>
      </c>
      <c r="C40" s="10"/>
      <c r="D40" s="3" t="s">
        <v>13</v>
      </c>
      <c r="E40" s="10"/>
      <c r="F40" s="11"/>
      <c r="G40" s="11"/>
      <c r="H40" s="11"/>
      <c r="I40" s="10"/>
      <c r="J40" s="11">
        <v>825195</v>
      </c>
      <c r="K40" s="11">
        <v>684179</v>
      </c>
      <c r="L40" s="11">
        <v>1509374</v>
      </c>
      <c r="M40" s="10"/>
      <c r="N40" s="7"/>
      <c r="O40" s="7"/>
      <c r="P40" s="7"/>
    </row>
    <row r="41" spans="2:16" x14ac:dyDescent="0.2">
      <c r="B41" s="17">
        <v>41091</v>
      </c>
      <c r="C41" s="10"/>
      <c r="D41" s="3" t="s">
        <v>14</v>
      </c>
      <c r="E41" s="10"/>
      <c r="F41" s="19"/>
      <c r="G41" s="19"/>
      <c r="H41" s="19"/>
      <c r="I41" s="10"/>
      <c r="J41" s="19">
        <v>350960</v>
      </c>
      <c r="K41" s="19">
        <v>360823</v>
      </c>
      <c r="L41" s="19">
        <v>711783</v>
      </c>
      <c r="M41" s="10"/>
      <c r="N41" s="20"/>
      <c r="O41" s="20"/>
      <c r="P41" s="20"/>
    </row>
    <row r="42" spans="2:16" x14ac:dyDescent="0.2">
      <c r="B42" s="17"/>
      <c r="C42" s="10"/>
      <c r="E42" s="10"/>
      <c r="F42" s="11">
        <v>2283168</v>
      </c>
      <c r="G42" s="11">
        <v>208315</v>
      </c>
      <c r="H42" s="11">
        <v>2491483</v>
      </c>
      <c r="I42" s="10"/>
      <c r="J42" s="11">
        <f>SUM(J39:J41)</f>
        <v>1915650</v>
      </c>
      <c r="K42" s="11">
        <f t="shared" ref="K42" si="22">SUM(K39:K41)</f>
        <v>1155487</v>
      </c>
      <c r="L42" s="11">
        <f t="shared" ref="L42" si="23">SUM(L39:L41)</f>
        <v>3071137</v>
      </c>
      <c r="M42" s="10"/>
      <c r="N42" s="21">
        <f>J42/F42-1</f>
        <v>-0.16096844384644493</v>
      </c>
      <c r="O42" s="21">
        <f t="shared" ref="O42" si="24">K42/G42-1</f>
        <v>4.5468257206634179</v>
      </c>
      <c r="P42" s="21">
        <f t="shared" ref="P42" si="25">L42/H42-1</f>
        <v>0.23265420635019374</v>
      </c>
    </row>
    <row r="43" spans="2:16" x14ac:dyDescent="0.2">
      <c r="B43" s="17"/>
      <c r="C43" s="10"/>
      <c r="E43" s="10"/>
      <c r="F43" s="11"/>
      <c r="G43" s="11"/>
      <c r="H43" s="11"/>
      <c r="I43" s="10"/>
      <c r="J43" s="11"/>
      <c r="K43" s="11"/>
      <c r="L43" s="11"/>
      <c r="M43" s="10"/>
      <c r="N43" s="7"/>
      <c r="O43" s="7"/>
      <c r="P43" s="7"/>
    </row>
    <row r="44" spans="2:16" x14ac:dyDescent="0.2">
      <c r="B44" s="17">
        <v>41122</v>
      </c>
      <c r="C44" s="10"/>
      <c r="D44" s="3" t="s">
        <v>12</v>
      </c>
      <c r="E44" s="10"/>
      <c r="F44" s="11"/>
      <c r="G44" s="11"/>
      <c r="H44" s="11"/>
      <c r="I44" s="10"/>
      <c r="J44" s="11">
        <v>806787</v>
      </c>
      <c r="K44" s="11">
        <v>27804</v>
      </c>
      <c r="L44" s="11">
        <v>834591</v>
      </c>
      <c r="M44" s="10"/>
      <c r="N44" s="7"/>
      <c r="O44" s="7"/>
      <c r="P44" s="7"/>
    </row>
    <row r="45" spans="2:16" x14ac:dyDescent="0.2">
      <c r="B45" s="17">
        <v>41122</v>
      </c>
      <c r="C45" s="10"/>
      <c r="D45" s="3" t="s">
        <v>13</v>
      </c>
      <c r="E45" s="10"/>
      <c r="F45" s="11"/>
      <c r="G45" s="11"/>
      <c r="H45" s="11"/>
      <c r="I45" s="10"/>
      <c r="J45" s="11">
        <v>1001475</v>
      </c>
      <c r="K45" s="11">
        <v>263237</v>
      </c>
      <c r="L45" s="11">
        <v>1264712</v>
      </c>
      <c r="M45" s="10"/>
      <c r="N45" s="7"/>
      <c r="O45" s="7"/>
      <c r="P45" s="7"/>
    </row>
    <row r="46" spans="2:16" x14ac:dyDescent="0.2">
      <c r="B46" s="17">
        <v>41122</v>
      </c>
      <c r="C46" s="10"/>
      <c r="D46" s="3" t="s">
        <v>14</v>
      </c>
      <c r="E46" s="10"/>
      <c r="F46" s="19"/>
      <c r="G46" s="19"/>
      <c r="H46" s="19"/>
      <c r="I46" s="10"/>
      <c r="J46" s="19">
        <v>471797</v>
      </c>
      <c r="K46" s="19">
        <v>62639</v>
      </c>
      <c r="L46" s="19">
        <v>534436</v>
      </c>
      <c r="M46" s="10"/>
      <c r="N46" s="20"/>
      <c r="O46" s="20"/>
      <c r="P46" s="20"/>
    </row>
    <row r="47" spans="2:16" x14ac:dyDescent="0.2">
      <c r="B47" s="17"/>
      <c r="C47" s="10"/>
      <c r="E47" s="10"/>
      <c r="F47" s="11">
        <v>2666167</v>
      </c>
      <c r="G47" s="11">
        <v>209109</v>
      </c>
      <c r="H47" s="11">
        <v>2875276</v>
      </c>
      <c r="I47" s="10"/>
      <c r="J47" s="11">
        <f>SUM(J44:J46)</f>
        <v>2280059</v>
      </c>
      <c r="K47" s="11">
        <f t="shared" ref="K47" si="26">SUM(K44:K46)</f>
        <v>353680</v>
      </c>
      <c r="L47" s="11">
        <f t="shared" ref="L47" si="27">SUM(L44:L46)</f>
        <v>2633739</v>
      </c>
      <c r="M47" s="10"/>
      <c r="N47" s="21">
        <f>J47/F47-1</f>
        <v>-0.14481763520439639</v>
      </c>
      <c r="O47" s="21">
        <f t="shared" ref="O47" si="28">K47/G47-1</f>
        <v>0.69136670348956764</v>
      </c>
      <c r="P47" s="21">
        <f t="shared" ref="P47" si="29">L47/H47-1</f>
        <v>-8.4004805103927382E-2</v>
      </c>
    </row>
    <row r="48" spans="2:16" x14ac:dyDescent="0.2">
      <c r="B48" s="17"/>
      <c r="C48" s="10"/>
      <c r="E48" s="10"/>
      <c r="F48" s="11"/>
      <c r="G48" s="11"/>
      <c r="H48" s="11"/>
      <c r="I48" s="10"/>
      <c r="J48" s="11"/>
      <c r="K48" s="11"/>
      <c r="L48" s="11"/>
      <c r="M48" s="10"/>
      <c r="N48" s="7"/>
      <c r="O48" s="7"/>
      <c r="P48" s="7"/>
    </row>
    <row r="49" spans="2:16" x14ac:dyDescent="0.2">
      <c r="B49" s="17">
        <v>41153</v>
      </c>
      <c r="C49" s="10"/>
      <c r="D49" s="3" t="s">
        <v>12</v>
      </c>
      <c r="E49" s="10"/>
      <c r="F49" s="11"/>
      <c r="G49" s="11"/>
      <c r="H49" s="11"/>
      <c r="I49" s="10"/>
      <c r="J49" s="11">
        <v>774470</v>
      </c>
      <c r="K49" s="11">
        <v>23878</v>
      </c>
      <c r="L49" s="11">
        <v>798348</v>
      </c>
      <c r="M49" s="10"/>
      <c r="N49" s="7"/>
      <c r="O49" s="7"/>
      <c r="P49" s="7"/>
    </row>
    <row r="50" spans="2:16" x14ac:dyDescent="0.2">
      <c r="B50" s="17">
        <v>41153</v>
      </c>
      <c r="C50" s="10"/>
      <c r="D50" s="3" t="s">
        <v>13</v>
      </c>
      <c r="E50" s="10"/>
      <c r="F50" s="11"/>
      <c r="G50" s="11"/>
      <c r="H50" s="11"/>
      <c r="I50" s="10"/>
      <c r="J50" s="11">
        <v>948501</v>
      </c>
      <c r="K50" s="11">
        <v>283173</v>
      </c>
      <c r="L50" s="11">
        <v>1231674</v>
      </c>
      <c r="M50" s="10"/>
      <c r="N50" s="7"/>
      <c r="O50" s="7"/>
      <c r="P50" s="7"/>
    </row>
    <row r="51" spans="2:16" x14ac:dyDescent="0.2">
      <c r="B51" s="17">
        <v>41153</v>
      </c>
      <c r="C51" s="10"/>
      <c r="D51" s="3" t="s">
        <v>14</v>
      </c>
      <c r="E51" s="10"/>
      <c r="F51" s="19"/>
      <c r="G51" s="19"/>
      <c r="H51" s="19"/>
      <c r="I51" s="10"/>
      <c r="J51" s="19">
        <v>439837</v>
      </c>
      <c r="K51" s="19">
        <v>94186</v>
      </c>
      <c r="L51" s="19">
        <v>534023</v>
      </c>
      <c r="M51" s="10"/>
      <c r="N51" s="20"/>
      <c r="O51" s="20"/>
      <c r="P51" s="20"/>
    </row>
    <row r="52" spans="2:16" x14ac:dyDescent="0.2">
      <c r="B52" s="17"/>
      <c r="C52" s="10"/>
      <c r="E52" s="10"/>
      <c r="F52" s="11">
        <v>2210399</v>
      </c>
      <c r="G52" s="11">
        <v>208046</v>
      </c>
      <c r="H52" s="11">
        <v>2418445</v>
      </c>
      <c r="I52" s="10"/>
      <c r="J52" s="11">
        <f>SUM(J49:J51)</f>
        <v>2162808</v>
      </c>
      <c r="K52" s="11">
        <f t="shared" ref="K52" si="30">SUM(K49:K51)</f>
        <v>401237</v>
      </c>
      <c r="L52" s="11">
        <f t="shared" ref="L52" si="31">SUM(L49:L51)</f>
        <v>2564045</v>
      </c>
      <c r="M52" s="10"/>
      <c r="N52" s="21">
        <f>J52/F52-1</f>
        <v>-2.1530501959148518E-2</v>
      </c>
      <c r="O52" s="21">
        <f t="shared" ref="O52" si="32">K52/G52-1</f>
        <v>0.92859752170193133</v>
      </c>
      <c r="P52" s="21">
        <f t="shared" ref="P52" si="33">L52/H52-1</f>
        <v>6.020397404117106E-2</v>
      </c>
    </row>
    <row r="53" spans="2:16" x14ac:dyDescent="0.2">
      <c r="B53" s="17"/>
      <c r="C53" s="10"/>
      <c r="E53" s="10"/>
      <c r="F53" s="11"/>
      <c r="G53" s="11"/>
      <c r="H53" s="11"/>
      <c r="I53" s="10"/>
      <c r="J53" s="11"/>
      <c r="K53" s="11"/>
      <c r="L53" s="11"/>
      <c r="M53" s="10"/>
      <c r="N53" s="7"/>
      <c r="O53" s="7"/>
      <c r="P53" s="7"/>
    </row>
    <row r="54" spans="2:16" x14ac:dyDescent="0.2">
      <c r="B54" s="17">
        <v>41183</v>
      </c>
      <c r="C54" s="10"/>
      <c r="D54" s="3" t="s">
        <v>12</v>
      </c>
      <c r="E54" s="10"/>
      <c r="F54" s="11"/>
      <c r="G54" s="11"/>
      <c r="H54" s="11"/>
      <c r="I54" s="10"/>
      <c r="J54" s="11">
        <v>805818</v>
      </c>
      <c r="K54" s="11">
        <v>18767</v>
      </c>
      <c r="L54" s="11">
        <v>824585</v>
      </c>
      <c r="M54" s="10"/>
      <c r="N54" s="7"/>
      <c r="O54" s="7"/>
      <c r="P54" s="7"/>
    </row>
    <row r="55" spans="2:16" x14ac:dyDescent="0.2">
      <c r="B55" s="17">
        <v>41183</v>
      </c>
      <c r="C55" s="10"/>
      <c r="D55" s="3" t="s">
        <v>13</v>
      </c>
      <c r="E55" s="10"/>
      <c r="F55" s="11"/>
      <c r="G55" s="11"/>
      <c r="H55" s="11"/>
      <c r="I55" s="10"/>
      <c r="J55" s="11">
        <v>1000291</v>
      </c>
      <c r="K55" s="11">
        <v>143298</v>
      </c>
      <c r="L55" s="11">
        <v>1143589</v>
      </c>
      <c r="M55" s="10"/>
      <c r="N55" s="7"/>
      <c r="O55" s="7"/>
      <c r="P55" s="7"/>
    </row>
    <row r="56" spans="2:16" x14ac:dyDescent="0.2">
      <c r="B56" s="17">
        <v>41183</v>
      </c>
      <c r="C56" s="10"/>
      <c r="D56" s="3" t="s">
        <v>14</v>
      </c>
      <c r="E56" s="10"/>
      <c r="F56" s="19"/>
      <c r="G56" s="19"/>
      <c r="H56" s="19"/>
      <c r="I56" s="10"/>
      <c r="J56" s="19">
        <v>459782</v>
      </c>
      <c r="K56" s="19">
        <v>54828</v>
      </c>
      <c r="L56" s="19">
        <v>514610</v>
      </c>
      <c r="M56" s="10"/>
      <c r="N56" s="20"/>
      <c r="O56" s="20"/>
      <c r="P56" s="20"/>
    </row>
    <row r="57" spans="2:16" x14ac:dyDescent="0.2">
      <c r="B57" s="17"/>
      <c r="C57" s="10"/>
      <c r="E57" s="10"/>
      <c r="F57" s="11">
        <v>2674672</v>
      </c>
      <c r="G57" s="11">
        <v>209131</v>
      </c>
      <c r="H57" s="11">
        <v>2883803</v>
      </c>
      <c r="I57" s="10"/>
      <c r="J57" s="11">
        <f>SUM(J54:J56)</f>
        <v>2265891</v>
      </c>
      <c r="K57" s="11">
        <f t="shared" ref="K57" si="34">SUM(K54:K56)</f>
        <v>216893</v>
      </c>
      <c r="L57" s="11">
        <f t="shared" ref="L57" si="35">SUM(L54:L56)</f>
        <v>2482784</v>
      </c>
      <c r="M57" s="10"/>
      <c r="N57" s="21">
        <f>J57/F57-1</f>
        <v>-0.15283406713047432</v>
      </c>
      <c r="O57" s="21">
        <f t="shared" ref="O57" si="36">K57/G57-1</f>
        <v>3.7115492203451339E-2</v>
      </c>
      <c r="P57" s="21">
        <f t="shared" ref="P57" si="37">L57/H57-1</f>
        <v>-0.13905908274594347</v>
      </c>
    </row>
    <row r="58" spans="2:16" x14ac:dyDescent="0.2">
      <c r="B58" s="17"/>
      <c r="C58" s="10"/>
      <c r="E58" s="10"/>
      <c r="F58" s="11"/>
      <c r="G58" s="11"/>
      <c r="H58" s="11"/>
      <c r="I58" s="10"/>
      <c r="J58" s="11"/>
      <c r="K58" s="11"/>
      <c r="L58" s="11"/>
      <c r="M58" s="10"/>
      <c r="N58" s="7"/>
      <c r="O58" s="7"/>
      <c r="P58" s="7"/>
    </row>
    <row r="59" spans="2:16" x14ac:dyDescent="0.2">
      <c r="B59" s="17">
        <v>41214</v>
      </c>
      <c r="C59" s="10"/>
      <c r="D59" s="3" t="s">
        <v>12</v>
      </c>
      <c r="E59" s="10"/>
      <c r="F59" s="11"/>
      <c r="G59" s="11"/>
      <c r="H59" s="11"/>
      <c r="I59" s="10"/>
      <c r="J59" s="11">
        <v>1136956</v>
      </c>
      <c r="K59" s="11">
        <v>53660</v>
      </c>
      <c r="L59" s="11">
        <v>1190616</v>
      </c>
      <c r="M59" s="10"/>
      <c r="N59" s="7"/>
      <c r="O59" s="7"/>
      <c r="P59" s="7"/>
    </row>
    <row r="60" spans="2:16" x14ac:dyDescent="0.2">
      <c r="B60" s="17">
        <v>41214</v>
      </c>
      <c r="C60" s="10"/>
      <c r="D60" s="3" t="s">
        <v>13</v>
      </c>
      <c r="E60" s="10"/>
      <c r="F60" s="11"/>
      <c r="G60" s="11"/>
      <c r="H60" s="11"/>
      <c r="I60" s="10"/>
      <c r="J60" s="11">
        <v>1324629</v>
      </c>
      <c r="K60" s="11">
        <v>511319</v>
      </c>
      <c r="L60" s="11">
        <v>1835948</v>
      </c>
      <c r="M60" s="10"/>
      <c r="N60" s="7"/>
      <c r="O60" s="7"/>
      <c r="P60" s="7"/>
    </row>
    <row r="61" spans="2:16" x14ac:dyDescent="0.2">
      <c r="B61" s="17">
        <v>41214</v>
      </c>
      <c r="C61" s="10"/>
      <c r="D61" s="3" t="s">
        <v>14</v>
      </c>
      <c r="E61" s="10"/>
      <c r="F61" s="19"/>
      <c r="G61" s="19"/>
      <c r="H61" s="19"/>
      <c r="I61" s="10"/>
      <c r="J61" s="19">
        <v>605920</v>
      </c>
      <c r="K61" s="19">
        <v>249834</v>
      </c>
      <c r="L61" s="19">
        <v>855754</v>
      </c>
      <c r="M61" s="10"/>
      <c r="N61" s="20"/>
      <c r="O61" s="20"/>
      <c r="P61" s="20"/>
    </row>
    <row r="62" spans="2:16" x14ac:dyDescent="0.2">
      <c r="B62" s="17"/>
      <c r="C62" s="10"/>
      <c r="E62" s="10"/>
      <c r="F62" s="11">
        <v>2153598</v>
      </c>
      <c r="G62" s="11">
        <v>207842</v>
      </c>
      <c r="H62" s="11">
        <v>2361440</v>
      </c>
      <c r="I62" s="10"/>
      <c r="J62" s="11">
        <f>SUM(J59:J61)</f>
        <v>3067505</v>
      </c>
      <c r="K62" s="11">
        <f t="shared" ref="K62" si="38">SUM(K59:K61)</f>
        <v>814813</v>
      </c>
      <c r="L62" s="11">
        <f t="shared" ref="L62" si="39">SUM(L59:L61)</f>
        <v>3882318</v>
      </c>
      <c r="M62" s="10"/>
      <c r="N62" s="21">
        <f>J62/F62-1</f>
        <v>0.42436285694916132</v>
      </c>
      <c r="O62" s="21">
        <f t="shared" ref="O62" si="40">K62/G62-1</f>
        <v>2.920348149074778</v>
      </c>
      <c r="P62" s="21">
        <f t="shared" ref="P62" si="41">L62/H62-1</f>
        <v>0.64404685276780271</v>
      </c>
    </row>
    <row r="63" spans="2:16" x14ac:dyDescent="0.2">
      <c r="B63" s="17"/>
      <c r="C63" s="10"/>
      <c r="E63" s="10"/>
      <c r="F63" s="11"/>
      <c r="G63" s="11"/>
      <c r="H63" s="11"/>
      <c r="I63" s="10"/>
      <c r="J63" s="11"/>
      <c r="K63" s="11"/>
      <c r="L63" s="11"/>
      <c r="M63" s="10"/>
      <c r="N63" s="7"/>
      <c r="O63" s="7"/>
      <c r="P63" s="7"/>
    </row>
    <row r="64" spans="2:16" x14ac:dyDescent="0.2">
      <c r="B64" s="17">
        <v>41244</v>
      </c>
      <c r="C64" s="10"/>
      <c r="D64" s="3" t="s">
        <v>12</v>
      </c>
      <c r="E64" s="10"/>
      <c r="F64" s="11"/>
      <c r="G64" s="11"/>
      <c r="H64" s="11"/>
      <c r="I64" s="10"/>
      <c r="J64" s="11">
        <v>787665</v>
      </c>
      <c r="K64" s="11">
        <v>43416</v>
      </c>
      <c r="L64" s="11">
        <v>831081</v>
      </c>
      <c r="M64" s="10"/>
      <c r="N64" s="7"/>
      <c r="O64" s="7"/>
      <c r="P64" s="7"/>
    </row>
    <row r="65" spans="2:16" x14ac:dyDescent="0.2">
      <c r="B65" s="17">
        <v>41244</v>
      </c>
      <c r="C65" s="10"/>
      <c r="D65" s="3" t="s">
        <v>13</v>
      </c>
      <c r="E65" s="10"/>
      <c r="F65" s="11"/>
      <c r="G65" s="11"/>
      <c r="H65" s="11"/>
      <c r="I65" s="10"/>
      <c r="J65" s="11">
        <v>957641</v>
      </c>
      <c r="K65" s="11">
        <v>204024</v>
      </c>
      <c r="L65" s="11">
        <v>1161665</v>
      </c>
      <c r="M65" s="10"/>
      <c r="N65" s="7"/>
      <c r="O65" s="7"/>
      <c r="P65" s="7"/>
    </row>
    <row r="66" spans="2:16" x14ac:dyDescent="0.2">
      <c r="B66" s="17">
        <v>41244</v>
      </c>
      <c r="C66" s="10"/>
      <c r="D66" s="3" t="s">
        <v>14</v>
      </c>
      <c r="E66" s="10"/>
      <c r="F66" s="19"/>
      <c r="G66" s="19"/>
      <c r="H66" s="19"/>
      <c r="I66" s="10"/>
      <c r="J66" s="19">
        <v>468585</v>
      </c>
      <c r="K66" s="19">
        <v>60446</v>
      </c>
      <c r="L66" s="19">
        <v>529031</v>
      </c>
      <c r="M66" s="10"/>
      <c r="N66" s="20"/>
      <c r="O66" s="20"/>
      <c r="P66" s="20"/>
    </row>
    <row r="67" spans="2:16" x14ac:dyDescent="0.2">
      <c r="B67" s="17"/>
      <c r="C67" s="10"/>
      <c r="E67" s="10"/>
      <c r="F67" s="11">
        <v>2223486</v>
      </c>
      <c r="G67" s="11">
        <v>208413</v>
      </c>
      <c r="H67" s="11">
        <v>2431899</v>
      </c>
      <c r="I67" s="10"/>
      <c r="J67" s="11">
        <f>SUM(J64:J66)</f>
        <v>2213891</v>
      </c>
      <c r="K67" s="11">
        <f t="shared" ref="K67" si="42">SUM(K64:K66)</f>
        <v>307886</v>
      </c>
      <c r="L67" s="11">
        <f t="shared" ref="L67" si="43">SUM(L64:L66)</f>
        <v>2521777</v>
      </c>
      <c r="M67" s="10"/>
      <c r="N67" s="21">
        <f>J67/F67-1</f>
        <v>-4.3152958912267003E-3</v>
      </c>
      <c r="O67" s="21">
        <f t="shared" ref="O67" si="44">K67/G67-1</f>
        <v>0.4772878851127329</v>
      </c>
      <c r="P67" s="21">
        <f t="shared" ref="P67" si="45">L67/H67-1</f>
        <v>3.6957949322730999E-2</v>
      </c>
    </row>
    <row r="68" spans="2:16" x14ac:dyDescent="0.2">
      <c r="B68" s="17"/>
      <c r="C68" s="10"/>
      <c r="E68" s="10"/>
      <c r="F68" s="11"/>
      <c r="G68" s="11"/>
      <c r="H68" s="11"/>
      <c r="I68" s="10"/>
      <c r="J68" s="11"/>
      <c r="K68" s="11"/>
      <c r="L68" s="11"/>
      <c r="M68" s="10"/>
      <c r="N68" s="7"/>
      <c r="O68" s="7"/>
      <c r="P68" s="7"/>
    </row>
    <row r="69" spans="2:16" x14ac:dyDescent="0.2">
      <c r="B69" s="1">
        <v>2012</v>
      </c>
      <c r="C69" s="10"/>
      <c r="D69" s="3" t="s">
        <v>12</v>
      </c>
      <c r="E69" s="10"/>
      <c r="F69" s="11"/>
      <c r="G69" s="11"/>
      <c r="H69" s="11"/>
      <c r="I69" s="10"/>
      <c r="J69" s="11">
        <f t="shared" ref="J69:L69" si="46">SUM(J64,J59,J54,J49,J44,J39,J34,J29,J24,J19,J14,J9)</f>
        <v>9943206</v>
      </c>
      <c r="K69" s="11">
        <f t="shared" si="46"/>
        <v>567771</v>
      </c>
      <c r="L69" s="11">
        <f t="shared" si="46"/>
        <v>10510977</v>
      </c>
      <c r="M69" s="10"/>
      <c r="N69" s="7"/>
      <c r="O69" s="7"/>
      <c r="P69" s="7"/>
    </row>
    <row r="70" spans="2:16" x14ac:dyDescent="0.2">
      <c r="B70" s="1">
        <v>2012</v>
      </c>
      <c r="C70" s="10"/>
      <c r="D70" s="3" t="s">
        <v>13</v>
      </c>
      <c r="E70" s="10"/>
      <c r="F70" s="11"/>
      <c r="G70" s="11"/>
      <c r="H70" s="11"/>
      <c r="I70" s="10"/>
      <c r="J70" s="11">
        <f t="shared" ref="J70:L70" si="47">SUM(J65,J60,J55,J50,J45,J40,J35,J30,J25,J20,J15,J10)</f>
        <v>12106865</v>
      </c>
      <c r="K70" s="11">
        <f t="shared" si="47"/>
        <v>3751944</v>
      </c>
      <c r="L70" s="11">
        <f t="shared" si="47"/>
        <v>15858809</v>
      </c>
      <c r="M70" s="10"/>
      <c r="N70" s="7"/>
      <c r="O70" s="7"/>
      <c r="P70" s="7"/>
    </row>
    <row r="71" spans="2:16" x14ac:dyDescent="0.2">
      <c r="B71" s="1">
        <v>2012</v>
      </c>
      <c r="C71" s="10"/>
      <c r="D71" s="3" t="s">
        <v>14</v>
      </c>
      <c r="E71" s="10"/>
      <c r="F71" s="19"/>
      <c r="G71" s="19"/>
      <c r="H71" s="19"/>
      <c r="I71" s="10"/>
      <c r="J71" s="19">
        <f t="shared" ref="J71:L71" si="48">SUM(J66,J61,J56,J51,J46,J41,J36,J31,J26,J21,J16,J11)</f>
        <v>5629761</v>
      </c>
      <c r="K71" s="19">
        <f t="shared" si="48"/>
        <v>1475634</v>
      </c>
      <c r="L71" s="19">
        <f t="shared" si="48"/>
        <v>7105395</v>
      </c>
      <c r="M71" s="10"/>
      <c r="N71" s="20"/>
      <c r="O71" s="20"/>
      <c r="P71" s="20"/>
    </row>
    <row r="72" spans="2:16" x14ac:dyDescent="0.2">
      <c r="B72" s="17"/>
      <c r="C72" s="10"/>
      <c r="E72" s="10"/>
      <c r="F72" s="11">
        <f>SUM(F67,F62,F57,F52,F47,F42,F37,F32,F27,F22,F17,F12)</f>
        <v>28888033</v>
      </c>
      <c r="G72" s="11">
        <f t="shared" ref="G72:L72" si="49">SUM(G67,G62,G57,G52,G47,G42,G37,G32,G27,G22,G17,G12)</f>
        <v>2490057</v>
      </c>
      <c r="H72" s="11">
        <f t="shared" si="49"/>
        <v>31378090</v>
      </c>
      <c r="I72" s="10"/>
      <c r="J72" s="11">
        <f t="shared" si="49"/>
        <v>27679832</v>
      </c>
      <c r="K72" s="11">
        <f t="shared" si="49"/>
        <v>5795349</v>
      </c>
      <c r="L72" s="11">
        <f t="shared" si="49"/>
        <v>33475181</v>
      </c>
      <c r="M72" s="10"/>
      <c r="N72" s="21">
        <f>J72/F72-1</f>
        <v>-4.18235814117216E-2</v>
      </c>
      <c r="O72" s="21">
        <f t="shared" ref="O72" si="50">K72/G72-1</f>
        <v>1.327396119847859</v>
      </c>
      <c r="P72" s="21">
        <f t="shared" ref="P72" si="51">L72/H72-1</f>
        <v>6.6832971669084973E-2</v>
      </c>
    </row>
    <row r="73" spans="2:16" x14ac:dyDescent="0.2">
      <c r="B73" s="17"/>
      <c r="C73" s="10"/>
      <c r="E73" s="10"/>
      <c r="F73" s="11"/>
      <c r="G73" s="11"/>
      <c r="H73" s="11"/>
      <c r="I73" s="10"/>
      <c r="J73" s="11"/>
      <c r="K73" s="11"/>
      <c r="L73" s="11"/>
      <c r="M73" s="10"/>
      <c r="N73" s="7"/>
      <c r="O73" s="7"/>
      <c r="P73" s="7"/>
    </row>
    <row r="74" spans="2:16" x14ac:dyDescent="0.2">
      <c r="B74" s="17">
        <v>41275</v>
      </c>
      <c r="C74" s="10"/>
      <c r="D74" s="3" t="s">
        <v>12</v>
      </c>
      <c r="E74" s="10"/>
      <c r="F74" s="11"/>
      <c r="G74" s="11"/>
      <c r="H74" s="11"/>
      <c r="I74" s="10"/>
      <c r="J74" s="11">
        <v>637056</v>
      </c>
      <c r="K74" s="11">
        <v>44566</v>
      </c>
      <c r="L74" s="11">
        <v>681622</v>
      </c>
      <c r="M74" s="10"/>
      <c r="N74" s="7"/>
      <c r="O74" s="7"/>
      <c r="P74" s="7"/>
    </row>
    <row r="75" spans="2:16" x14ac:dyDescent="0.2">
      <c r="B75" s="17">
        <v>41275</v>
      </c>
      <c r="C75" s="10"/>
      <c r="D75" s="3" t="s">
        <v>13</v>
      </c>
      <c r="E75" s="10"/>
      <c r="F75" s="11"/>
      <c r="G75" s="11"/>
      <c r="H75" s="11"/>
      <c r="I75" s="10"/>
      <c r="J75" s="11">
        <v>793023</v>
      </c>
      <c r="K75" s="11">
        <v>214997</v>
      </c>
      <c r="L75" s="11">
        <v>1008020</v>
      </c>
      <c r="M75" s="10"/>
      <c r="N75" s="7"/>
      <c r="O75" s="7"/>
      <c r="P75" s="7"/>
    </row>
    <row r="76" spans="2:16" x14ac:dyDescent="0.2">
      <c r="B76" s="17">
        <v>41275</v>
      </c>
      <c r="C76" s="10"/>
      <c r="D76" s="3" t="s">
        <v>14</v>
      </c>
      <c r="E76" s="10"/>
      <c r="F76" s="19"/>
      <c r="G76" s="19"/>
      <c r="H76" s="19"/>
      <c r="I76" s="10"/>
      <c r="J76" s="19">
        <v>369858</v>
      </c>
      <c r="K76" s="19">
        <v>46319</v>
      </c>
      <c r="L76" s="19">
        <v>416177</v>
      </c>
      <c r="M76" s="10"/>
      <c r="N76" s="20"/>
      <c r="O76" s="20"/>
      <c r="P76" s="20"/>
    </row>
    <row r="77" spans="2:16" x14ac:dyDescent="0.2">
      <c r="B77" s="17"/>
      <c r="C77" s="10"/>
      <c r="E77" s="10"/>
      <c r="F77" s="11">
        <v>2405548</v>
      </c>
      <c r="G77" s="11">
        <v>211476</v>
      </c>
      <c r="H77" s="11">
        <v>2617024</v>
      </c>
      <c r="I77" s="10"/>
      <c r="J77" s="11">
        <f>SUM(J74:J76)</f>
        <v>1799937</v>
      </c>
      <c r="K77" s="11">
        <f t="shared" ref="K77" si="52">SUM(K74:K76)</f>
        <v>305882</v>
      </c>
      <c r="L77" s="11">
        <f t="shared" ref="L77" si="53">SUM(L74:L76)</f>
        <v>2105819</v>
      </c>
      <c r="M77" s="10"/>
      <c r="N77" s="21">
        <f>J77/F77-1</f>
        <v>-0.25175594085006825</v>
      </c>
      <c r="O77" s="21">
        <f t="shared" ref="O77" si="54">K77/G77-1</f>
        <v>0.44641472318371833</v>
      </c>
      <c r="P77" s="21">
        <f t="shared" ref="P77" si="55">L77/H77-1</f>
        <v>-0.19533829265608571</v>
      </c>
    </row>
    <row r="78" spans="2:16" x14ac:dyDescent="0.2">
      <c r="B78" s="17"/>
      <c r="C78" s="10"/>
      <c r="E78" s="10"/>
      <c r="F78" s="11"/>
      <c r="G78" s="11"/>
      <c r="H78" s="11"/>
      <c r="I78" s="10"/>
      <c r="J78" s="11"/>
      <c r="K78" s="11"/>
      <c r="L78" s="11"/>
      <c r="M78" s="10"/>
      <c r="N78" s="7"/>
      <c r="O78" s="7"/>
      <c r="P78" s="7"/>
    </row>
    <row r="79" spans="2:16" x14ac:dyDescent="0.2">
      <c r="B79" s="17">
        <v>41306</v>
      </c>
      <c r="C79" s="10"/>
      <c r="D79" s="3" t="s">
        <v>12</v>
      </c>
      <c r="E79" s="10"/>
      <c r="F79" s="11"/>
      <c r="G79" s="11"/>
      <c r="H79" s="11"/>
      <c r="I79" s="10"/>
      <c r="J79" s="11">
        <v>814658</v>
      </c>
      <c r="K79" s="11">
        <v>27722</v>
      </c>
      <c r="L79" s="11">
        <v>842380</v>
      </c>
      <c r="M79" s="10"/>
      <c r="N79" s="7"/>
      <c r="O79" s="7"/>
      <c r="P79" s="7"/>
    </row>
    <row r="80" spans="2:16" x14ac:dyDescent="0.2">
      <c r="B80" s="17">
        <v>41306</v>
      </c>
      <c r="C80" s="10"/>
      <c r="D80" s="3" t="s">
        <v>13</v>
      </c>
      <c r="E80" s="10"/>
      <c r="F80" s="11"/>
      <c r="G80" s="11"/>
      <c r="H80" s="11"/>
      <c r="I80" s="10"/>
      <c r="J80" s="11">
        <v>983310</v>
      </c>
      <c r="K80" s="11">
        <v>183105</v>
      </c>
      <c r="L80" s="11">
        <v>1166415</v>
      </c>
      <c r="M80" s="10"/>
      <c r="N80" s="7"/>
      <c r="O80" s="7"/>
      <c r="P80" s="7"/>
    </row>
    <row r="81" spans="2:16" x14ac:dyDescent="0.2">
      <c r="B81" s="17">
        <v>41306</v>
      </c>
      <c r="C81" s="10"/>
      <c r="D81" s="3" t="s">
        <v>14</v>
      </c>
      <c r="E81" s="10"/>
      <c r="F81" s="19"/>
      <c r="G81" s="19"/>
      <c r="H81" s="19"/>
      <c r="I81" s="10"/>
      <c r="J81" s="19">
        <v>473801</v>
      </c>
      <c r="K81" s="19">
        <v>59038</v>
      </c>
      <c r="L81" s="19">
        <v>532839</v>
      </c>
      <c r="M81" s="10"/>
      <c r="N81" s="20"/>
      <c r="O81" s="20"/>
      <c r="P81" s="20"/>
    </row>
    <row r="82" spans="2:16" x14ac:dyDescent="0.2">
      <c r="B82" s="17"/>
      <c r="C82" s="10"/>
      <c r="E82" s="10"/>
      <c r="F82" s="11">
        <v>2391414</v>
      </c>
      <c r="G82" s="11">
        <v>210947</v>
      </c>
      <c r="H82" s="11">
        <v>2602361</v>
      </c>
      <c r="I82" s="10"/>
      <c r="J82" s="11">
        <f>SUM(J79:J81)</f>
        <v>2271769</v>
      </c>
      <c r="K82" s="11">
        <f t="shared" ref="K82" si="56">SUM(K79:K81)</f>
        <v>269865</v>
      </c>
      <c r="L82" s="11">
        <f t="shared" ref="L82" si="57">SUM(L79:L81)</f>
        <v>2541634</v>
      </c>
      <c r="M82" s="10"/>
      <c r="N82" s="21">
        <f>J82/F82-1</f>
        <v>-5.0031069484413826E-2</v>
      </c>
      <c r="O82" s="21">
        <f t="shared" ref="O82" si="58">K82/G82-1</f>
        <v>0.27930238401114971</v>
      </c>
      <c r="P82" s="21">
        <f t="shared" ref="P82" si="59">L82/H82-1</f>
        <v>-2.3335348170372971E-2</v>
      </c>
    </row>
    <row r="83" spans="2:16" x14ac:dyDescent="0.2">
      <c r="B83" s="17"/>
      <c r="C83" s="10"/>
      <c r="E83" s="10"/>
      <c r="F83" s="11"/>
      <c r="G83" s="11"/>
      <c r="H83" s="11"/>
      <c r="I83" s="10"/>
      <c r="J83" s="11"/>
      <c r="K83" s="11"/>
      <c r="L83" s="11"/>
      <c r="M83" s="10"/>
      <c r="N83" s="7"/>
      <c r="O83" s="7"/>
      <c r="P83" s="7"/>
    </row>
    <row r="84" spans="2:16" x14ac:dyDescent="0.2">
      <c r="B84" s="17">
        <v>41334</v>
      </c>
      <c r="C84" s="10"/>
      <c r="D84" s="3" t="s">
        <v>12</v>
      </c>
      <c r="E84" s="10"/>
      <c r="F84" s="11"/>
      <c r="G84" s="11"/>
      <c r="H84" s="11"/>
      <c r="I84" s="10"/>
      <c r="J84" s="11">
        <v>805210</v>
      </c>
      <c r="K84" s="11">
        <v>23931</v>
      </c>
      <c r="L84" s="11">
        <v>829141</v>
      </c>
      <c r="M84" s="10"/>
      <c r="N84" s="7"/>
      <c r="O84" s="7"/>
      <c r="P84" s="7"/>
    </row>
    <row r="85" spans="2:16" x14ac:dyDescent="0.2">
      <c r="B85" s="17">
        <v>41334</v>
      </c>
      <c r="C85" s="10"/>
      <c r="D85" s="3" t="s">
        <v>13</v>
      </c>
      <c r="E85" s="10"/>
      <c r="F85" s="11"/>
      <c r="G85" s="11"/>
      <c r="H85" s="11"/>
      <c r="I85" s="10"/>
      <c r="J85" s="11">
        <v>976320</v>
      </c>
      <c r="K85" s="11">
        <v>160703</v>
      </c>
      <c r="L85" s="11">
        <v>1137023</v>
      </c>
      <c r="M85" s="10"/>
      <c r="N85" s="7"/>
      <c r="O85" s="7"/>
      <c r="P85" s="7"/>
    </row>
    <row r="86" spans="2:16" x14ac:dyDescent="0.2">
      <c r="B86" s="17">
        <v>41334</v>
      </c>
      <c r="C86" s="10"/>
      <c r="D86" s="3" t="s">
        <v>14</v>
      </c>
      <c r="E86" s="10"/>
      <c r="F86" s="19"/>
      <c r="G86" s="19"/>
      <c r="H86" s="19"/>
      <c r="I86" s="10"/>
      <c r="J86" s="19">
        <v>471672</v>
      </c>
      <c r="K86" s="19">
        <v>41619</v>
      </c>
      <c r="L86" s="19">
        <v>513291</v>
      </c>
      <c r="M86" s="10"/>
      <c r="N86" s="20"/>
      <c r="O86" s="20"/>
      <c r="P86" s="20"/>
    </row>
    <row r="87" spans="2:16" x14ac:dyDescent="0.2">
      <c r="B87" s="17"/>
      <c r="C87" s="10"/>
      <c r="E87" s="10"/>
      <c r="F87" s="11">
        <v>2442749</v>
      </c>
      <c r="G87" s="11">
        <v>211106</v>
      </c>
      <c r="H87" s="11">
        <v>2653855</v>
      </c>
      <c r="I87" s="10"/>
      <c r="J87" s="11">
        <f>SUM(J84:J86)</f>
        <v>2253202</v>
      </c>
      <c r="K87" s="11">
        <f t="shared" ref="K87" si="60">SUM(K84:K86)</f>
        <v>226253</v>
      </c>
      <c r="L87" s="11">
        <f t="shared" ref="L87" si="61">SUM(L84:L86)</f>
        <v>2479455</v>
      </c>
      <c r="M87" s="10"/>
      <c r="N87" s="21">
        <f>J87/F87-1</f>
        <v>-7.7595774269071494E-2</v>
      </c>
      <c r="O87" s="21">
        <f t="shared" ref="O87" si="62">K87/G87-1</f>
        <v>7.1750684490256011E-2</v>
      </c>
      <c r="P87" s="21">
        <f t="shared" ref="P87" si="63">L87/H87-1</f>
        <v>-6.5715722976575575E-2</v>
      </c>
    </row>
    <row r="88" spans="2:16" x14ac:dyDescent="0.2">
      <c r="B88" s="17"/>
      <c r="C88" s="10"/>
      <c r="E88" s="10"/>
      <c r="F88" s="11"/>
      <c r="G88" s="11"/>
      <c r="H88" s="11"/>
      <c r="I88" s="10"/>
      <c r="J88" s="11"/>
      <c r="K88" s="11"/>
      <c r="L88" s="11"/>
      <c r="M88" s="10"/>
      <c r="N88" s="7"/>
      <c r="O88" s="7"/>
      <c r="P88" s="7"/>
    </row>
    <row r="89" spans="2:16" x14ac:dyDescent="0.2">
      <c r="B89" s="17">
        <v>41365</v>
      </c>
      <c r="C89" s="10"/>
      <c r="D89" s="3" t="s">
        <v>12</v>
      </c>
      <c r="E89" s="10"/>
      <c r="F89" s="11"/>
      <c r="G89" s="11"/>
      <c r="H89" s="11"/>
      <c r="I89" s="10"/>
      <c r="J89" s="11">
        <v>723783</v>
      </c>
      <c r="K89" s="11">
        <v>30964</v>
      </c>
      <c r="L89" s="11">
        <v>754747</v>
      </c>
      <c r="M89" s="10"/>
      <c r="N89" s="7"/>
      <c r="O89" s="7"/>
      <c r="P89" s="7"/>
    </row>
    <row r="90" spans="2:16" x14ac:dyDescent="0.2">
      <c r="B90" s="17">
        <v>41365</v>
      </c>
      <c r="C90" s="10"/>
      <c r="D90" s="3" t="s">
        <v>13</v>
      </c>
      <c r="E90" s="10"/>
      <c r="F90" s="11"/>
      <c r="G90" s="11"/>
      <c r="H90" s="11"/>
      <c r="I90" s="10"/>
      <c r="J90" s="11">
        <v>887831</v>
      </c>
      <c r="K90" s="11">
        <v>165931</v>
      </c>
      <c r="L90" s="11">
        <v>1053762</v>
      </c>
      <c r="M90" s="10"/>
      <c r="N90" s="7"/>
      <c r="O90" s="7"/>
      <c r="P90" s="7"/>
    </row>
    <row r="91" spans="2:16" x14ac:dyDescent="0.2">
      <c r="B91" s="17">
        <v>41365</v>
      </c>
      <c r="C91" s="10"/>
      <c r="D91" s="3" t="s">
        <v>14</v>
      </c>
      <c r="E91" s="10"/>
      <c r="F91" s="19"/>
      <c r="G91" s="19"/>
      <c r="H91" s="19"/>
      <c r="I91" s="10"/>
      <c r="J91" s="19">
        <v>416417</v>
      </c>
      <c r="K91" s="19">
        <v>42924</v>
      </c>
      <c r="L91" s="19">
        <v>459341</v>
      </c>
      <c r="M91" s="10"/>
      <c r="N91" s="20"/>
      <c r="O91" s="20"/>
      <c r="P91" s="20"/>
    </row>
    <row r="92" spans="2:16" x14ac:dyDescent="0.2">
      <c r="B92" s="17"/>
      <c r="C92" s="10"/>
      <c r="E92" s="10"/>
      <c r="F92" s="11">
        <v>2421751</v>
      </c>
      <c r="G92" s="11">
        <v>212941</v>
      </c>
      <c r="H92" s="11">
        <v>2634692</v>
      </c>
      <c r="I92" s="10"/>
      <c r="J92" s="11">
        <f>SUM(J89:J91)</f>
        <v>2028031</v>
      </c>
      <c r="K92" s="11">
        <f t="shared" ref="K92" si="64">SUM(K89:K91)</f>
        <v>239819</v>
      </c>
      <c r="L92" s="11">
        <f t="shared" ref="L92" si="65">SUM(L89:L91)</f>
        <v>2267850</v>
      </c>
      <c r="M92" s="10"/>
      <c r="N92" s="21">
        <f>J92/F92-1</f>
        <v>-0.16257658198551383</v>
      </c>
      <c r="O92" s="21">
        <f t="shared" ref="O92" si="66">K92/G92-1</f>
        <v>0.12622275653819592</v>
      </c>
      <c r="P92" s="21">
        <f t="shared" ref="P92" si="67">L92/H92-1</f>
        <v>-0.1392352502683426</v>
      </c>
    </row>
    <row r="93" spans="2:16" x14ac:dyDescent="0.2">
      <c r="B93" s="17"/>
      <c r="C93" s="10"/>
      <c r="E93" s="10"/>
      <c r="F93" s="11"/>
      <c r="G93" s="11"/>
      <c r="H93" s="11"/>
      <c r="I93" s="10"/>
      <c r="J93" s="11"/>
      <c r="K93" s="11"/>
      <c r="L93" s="11"/>
      <c r="M93" s="10"/>
      <c r="N93" s="7"/>
      <c r="O93" s="7"/>
      <c r="P93" s="7"/>
    </row>
    <row r="94" spans="2:16" x14ac:dyDescent="0.2">
      <c r="B94" s="17">
        <v>41395</v>
      </c>
      <c r="C94" s="10"/>
      <c r="D94" s="3" t="s">
        <v>12</v>
      </c>
      <c r="E94" s="10"/>
      <c r="F94" s="11"/>
      <c r="G94" s="11"/>
      <c r="H94" s="11"/>
      <c r="I94" s="10"/>
      <c r="J94" s="11">
        <v>1201112</v>
      </c>
      <c r="K94" s="11">
        <v>46491</v>
      </c>
      <c r="L94" s="11">
        <v>1247603</v>
      </c>
      <c r="M94" s="10"/>
      <c r="N94" s="7"/>
      <c r="O94" s="7"/>
      <c r="P94" s="7"/>
    </row>
    <row r="95" spans="2:16" x14ac:dyDescent="0.2">
      <c r="B95" s="17">
        <v>41395</v>
      </c>
      <c r="C95" s="10"/>
      <c r="D95" s="3" t="s">
        <v>13</v>
      </c>
      <c r="E95" s="10"/>
      <c r="F95" s="11"/>
      <c r="G95" s="11"/>
      <c r="H95" s="11"/>
      <c r="I95" s="10"/>
      <c r="J95" s="11">
        <v>1413301</v>
      </c>
      <c r="K95" s="11">
        <v>313592</v>
      </c>
      <c r="L95" s="11">
        <v>1726893</v>
      </c>
      <c r="M95" s="10"/>
      <c r="N95" s="7"/>
      <c r="O95" s="7"/>
      <c r="P95" s="7"/>
    </row>
    <row r="96" spans="2:16" x14ac:dyDescent="0.2">
      <c r="B96" s="17">
        <v>41395</v>
      </c>
      <c r="C96" s="10"/>
      <c r="D96" s="3" t="s">
        <v>14</v>
      </c>
      <c r="E96" s="10"/>
      <c r="F96" s="19"/>
      <c r="G96" s="19"/>
      <c r="H96" s="19"/>
      <c r="I96" s="10"/>
      <c r="J96" s="19">
        <v>663254</v>
      </c>
      <c r="K96" s="19">
        <v>120562</v>
      </c>
      <c r="L96" s="19">
        <v>783816</v>
      </c>
      <c r="M96" s="10"/>
      <c r="N96" s="20"/>
      <c r="O96" s="20"/>
      <c r="P96" s="20"/>
    </row>
    <row r="97" spans="2:16" x14ac:dyDescent="0.2">
      <c r="B97" s="17"/>
      <c r="C97" s="10"/>
      <c r="E97" s="10"/>
      <c r="F97" s="11">
        <v>2449679</v>
      </c>
      <c r="G97" s="11">
        <v>216581</v>
      </c>
      <c r="H97" s="11">
        <v>2666260</v>
      </c>
      <c r="I97" s="10"/>
      <c r="J97" s="11">
        <f>SUM(J94:J96)</f>
        <v>3277667</v>
      </c>
      <c r="K97" s="11">
        <f t="shared" ref="K97" si="68">SUM(K94:K96)</f>
        <v>480645</v>
      </c>
      <c r="L97" s="11">
        <f t="shared" ref="L97" si="69">SUM(L94:L96)</f>
        <v>3758312</v>
      </c>
      <c r="M97" s="10"/>
      <c r="N97" s="21">
        <f>J97/F97-1</f>
        <v>0.3379985704249413</v>
      </c>
      <c r="O97" s="21">
        <f t="shared" ref="O97" si="70">K97/G97-1</f>
        <v>1.2192389914166064</v>
      </c>
      <c r="P97" s="21">
        <f t="shared" ref="P97" si="71">L97/H97-1</f>
        <v>0.40958196124909052</v>
      </c>
    </row>
    <row r="98" spans="2:16" x14ac:dyDescent="0.2">
      <c r="B98" s="17"/>
      <c r="C98" s="10"/>
      <c r="E98" s="10"/>
      <c r="F98" s="11"/>
      <c r="G98" s="11"/>
      <c r="H98" s="11"/>
      <c r="I98" s="10"/>
      <c r="J98" s="11"/>
      <c r="K98" s="11"/>
      <c r="L98" s="11"/>
      <c r="M98" s="10"/>
      <c r="N98" s="7"/>
      <c r="O98" s="7"/>
      <c r="P98" s="7"/>
    </row>
    <row r="99" spans="2:16" x14ac:dyDescent="0.2">
      <c r="B99" s="17">
        <v>41426</v>
      </c>
      <c r="C99" s="10"/>
      <c r="D99" s="3" t="s">
        <v>12</v>
      </c>
      <c r="E99" s="10"/>
      <c r="F99" s="11"/>
      <c r="G99" s="11"/>
      <c r="H99" s="11"/>
      <c r="I99" s="10"/>
      <c r="J99" s="11">
        <v>710324</v>
      </c>
      <c r="K99" s="11">
        <v>37286</v>
      </c>
      <c r="L99" s="11">
        <v>747610</v>
      </c>
      <c r="M99" s="10"/>
      <c r="N99" s="7"/>
      <c r="O99" s="7"/>
      <c r="P99" s="7"/>
    </row>
    <row r="100" spans="2:16" x14ac:dyDescent="0.2">
      <c r="B100" s="17">
        <v>41426</v>
      </c>
      <c r="C100" s="10"/>
      <c r="D100" s="3" t="s">
        <v>13</v>
      </c>
      <c r="E100" s="10"/>
      <c r="F100" s="11"/>
      <c r="G100" s="11"/>
      <c r="H100" s="11"/>
      <c r="I100" s="10"/>
      <c r="J100" s="11">
        <v>839622</v>
      </c>
      <c r="K100" s="11">
        <v>281472</v>
      </c>
      <c r="L100" s="11">
        <v>1121094</v>
      </c>
      <c r="M100" s="10"/>
      <c r="N100" s="7"/>
      <c r="O100" s="7"/>
      <c r="P100" s="7"/>
    </row>
    <row r="101" spans="2:16" x14ac:dyDescent="0.2">
      <c r="B101" s="17">
        <v>41426</v>
      </c>
      <c r="C101" s="10"/>
      <c r="D101" s="3" t="s">
        <v>14</v>
      </c>
      <c r="E101" s="10"/>
      <c r="F101" s="19"/>
      <c r="G101" s="19"/>
      <c r="H101" s="19"/>
      <c r="I101" s="10"/>
      <c r="J101" s="19">
        <v>393956</v>
      </c>
      <c r="K101" s="19">
        <v>89388</v>
      </c>
      <c r="L101" s="19">
        <v>483344</v>
      </c>
      <c r="M101" s="10"/>
      <c r="N101" s="20"/>
      <c r="O101" s="20"/>
      <c r="P101" s="20"/>
    </row>
    <row r="102" spans="2:16" x14ac:dyDescent="0.2">
      <c r="B102" s="17"/>
      <c r="C102" s="10"/>
      <c r="E102" s="10"/>
      <c r="F102" s="11">
        <v>2252525</v>
      </c>
      <c r="G102" s="11">
        <v>216091</v>
      </c>
      <c r="H102" s="11">
        <v>2468616</v>
      </c>
      <c r="I102" s="10"/>
      <c r="J102" s="11">
        <f>SUM(J99:J101)</f>
        <v>1943902</v>
      </c>
      <c r="K102" s="11">
        <f t="shared" ref="K102" si="72">SUM(K99:K101)</f>
        <v>408146</v>
      </c>
      <c r="L102" s="11">
        <f t="shared" ref="L102" si="73">SUM(L99:L101)</f>
        <v>2352048</v>
      </c>
      <c r="M102" s="10"/>
      <c r="N102" s="21">
        <f>J102/F102-1</f>
        <v>-0.13701201984439682</v>
      </c>
      <c r="O102" s="21">
        <f t="shared" ref="O102" si="74">K102/G102-1</f>
        <v>0.88876908339542138</v>
      </c>
      <c r="P102" s="21">
        <f t="shared" ref="P102" si="75">L102/H102-1</f>
        <v>-4.7219980750347612E-2</v>
      </c>
    </row>
    <row r="103" spans="2:16" x14ac:dyDescent="0.2">
      <c r="B103" s="17"/>
      <c r="C103" s="10"/>
      <c r="E103" s="10"/>
      <c r="F103" s="11"/>
      <c r="G103" s="11"/>
      <c r="H103" s="11"/>
      <c r="I103" s="10"/>
      <c r="J103" s="11"/>
      <c r="K103" s="11"/>
      <c r="L103" s="11"/>
      <c r="M103" s="10"/>
      <c r="N103" s="7"/>
      <c r="O103" s="7"/>
      <c r="P103" s="7"/>
    </row>
    <row r="104" spans="2:16" x14ac:dyDescent="0.2">
      <c r="B104" s="17">
        <v>41456</v>
      </c>
      <c r="C104" s="10"/>
      <c r="D104" s="3" t="s">
        <v>12</v>
      </c>
      <c r="E104" s="10"/>
      <c r="F104" s="11"/>
      <c r="G104" s="11"/>
      <c r="H104" s="11"/>
      <c r="I104" s="10"/>
      <c r="J104" s="11">
        <v>714509</v>
      </c>
      <c r="K104" s="11">
        <v>35868</v>
      </c>
      <c r="L104" s="11">
        <v>750377</v>
      </c>
      <c r="M104" s="10"/>
      <c r="N104" s="7"/>
      <c r="O104" s="7"/>
      <c r="P104" s="7"/>
    </row>
    <row r="105" spans="2:16" x14ac:dyDescent="0.2">
      <c r="B105" s="17">
        <v>41456</v>
      </c>
      <c r="C105" s="10"/>
      <c r="D105" s="3" t="s">
        <v>13</v>
      </c>
      <c r="E105" s="10"/>
      <c r="F105" s="11"/>
      <c r="G105" s="11"/>
      <c r="H105" s="11"/>
      <c r="I105" s="10"/>
      <c r="J105" s="11">
        <v>836595</v>
      </c>
      <c r="K105" s="11">
        <v>294895</v>
      </c>
      <c r="L105" s="11">
        <v>1131490</v>
      </c>
      <c r="M105" s="10"/>
      <c r="N105" s="7"/>
      <c r="O105" s="7"/>
      <c r="P105" s="7"/>
    </row>
    <row r="106" spans="2:16" x14ac:dyDescent="0.2">
      <c r="B106" s="17">
        <v>41456</v>
      </c>
      <c r="C106" s="10"/>
      <c r="D106" s="3" t="s">
        <v>14</v>
      </c>
      <c r="E106" s="10"/>
      <c r="F106" s="19"/>
      <c r="G106" s="19"/>
      <c r="H106" s="19"/>
      <c r="I106" s="10"/>
      <c r="J106" s="19">
        <v>349187</v>
      </c>
      <c r="K106" s="19">
        <v>74004</v>
      </c>
      <c r="L106" s="19">
        <v>423191</v>
      </c>
      <c r="M106" s="10"/>
      <c r="N106" s="20"/>
      <c r="O106" s="20"/>
      <c r="P106" s="20"/>
    </row>
    <row r="107" spans="2:16" x14ac:dyDescent="0.2">
      <c r="B107" s="17"/>
      <c r="C107" s="10"/>
      <c r="E107" s="10"/>
      <c r="F107" s="11">
        <v>2281205</v>
      </c>
      <c r="G107" s="11">
        <v>216505</v>
      </c>
      <c r="H107" s="11">
        <v>2497710</v>
      </c>
      <c r="I107" s="10"/>
      <c r="J107" s="11">
        <f>SUM(J104:J106)</f>
        <v>1900291</v>
      </c>
      <c r="K107" s="11">
        <f t="shared" ref="K107" si="76">SUM(K104:K106)</f>
        <v>404767</v>
      </c>
      <c r="L107" s="11">
        <f t="shared" ref="L107" si="77">SUM(L104:L106)</f>
        <v>2305058</v>
      </c>
      <c r="M107" s="10"/>
      <c r="N107" s="21">
        <f>J107/F107-1</f>
        <v>-0.16697929383812504</v>
      </c>
      <c r="O107" s="21">
        <f t="shared" ref="O107" si="78">K107/G107-1</f>
        <v>0.86955035680469273</v>
      </c>
      <c r="P107" s="21">
        <f t="shared" ref="P107" si="79">L107/H107-1</f>
        <v>-7.7131452410407975E-2</v>
      </c>
    </row>
    <row r="108" spans="2:16" x14ac:dyDescent="0.2">
      <c r="B108" s="17"/>
      <c r="C108" s="10"/>
      <c r="E108" s="10"/>
      <c r="F108" s="11"/>
      <c r="G108" s="11"/>
      <c r="H108" s="11"/>
      <c r="I108" s="10"/>
      <c r="J108" s="11"/>
      <c r="K108" s="11"/>
      <c r="L108" s="11"/>
      <c r="M108" s="10"/>
      <c r="N108" s="7"/>
      <c r="O108" s="7"/>
      <c r="P108" s="7"/>
    </row>
    <row r="109" spans="2:16" x14ac:dyDescent="0.2">
      <c r="B109" s="17">
        <v>41487</v>
      </c>
      <c r="C109" s="10"/>
      <c r="D109" s="3" t="s">
        <v>12</v>
      </c>
      <c r="E109" s="10"/>
      <c r="F109" s="11"/>
      <c r="G109" s="11"/>
      <c r="H109" s="11"/>
      <c r="I109" s="10"/>
      <c r="J109" s="11">
        <v>759887</v>
      </c>
      <c r="K109" s="11">
        <v>29125</v>
      </c>
      <c r="L109" s="11">
        <v>789012</v>
      </c>
      <c r="M109" s="10"/>
      <c r="N109" s="7"/>
      <c r="O109" s="7"/>
      <c r="P109" s="7"/>
    </row>
    <row r="110" spans="2:16" x14ac:dyDescent="0.2">
      <c r="B110" s="17">
        <v>41487</v>
      </c>
      <c r="C110" s="10"/>
      <c r="D110" s="3" t="s">
        <v>13</v>
      </c>
      <c r="E110" s="10"/>
      <c r="F110" s="11"/>
      <c r="G110" s="11"/>
      <c r="H110" s="11"/>
      <c r="I110" s="10"/>
      <c r="J110" s="11">
        <v>968131</v>
      </c>
      <c r="K110" s="11">
        <v>214333</v>
      </c>
      <c r="L110" s="11">
        <v>1182464</v>
      </c>
      <c r="M110" s="10"/>
      <c r="N110" s="7"/>
      <c r="O110" s="7"/>
      <c r="P110" s="7"/>
    </row>
    <row r="111" spans="2:16" x14ac:dyDescent="0.2">
      <c r="B111" s="17">
        <v>41487</v>
      </c>
      <c r="C111" s="10"/>
      <c r="D111" s="3" t="s">
        <v>14</v>
      </c>
      <c r="E111" s="10"/>
      <c r="F111" s="19"/>
      <c r="G111" s="19"/>
      <c r="H111" s="19"/>
      <c r="I111" s="10"/>
      <c r="J111" s="19">
        <v>447133</v>
      </c>
      <c r="K111" s="19">
        <v>66330</v>
      </c>
      <c r="L111" s="19">
        <v>513463</v>
      </c>
      <c r="M111" s="10"/>
      <c r="N111" s="20"/>
      <c r="O111" s="20"/>
      <c r="P111" s="20"/>
    </row>
    <row r="112" spans="2:16" x14ac:dyDescent="0.2">
      <c r="B112" s="17"/>
      <c r="C112" s="10"/>
      <c r="E112" s="10"/>
      <c r="F112" s="11">
        <v>2595122</v>
      </c>
      <c r="G112" s="11">
        <v>216842</v>
      </c>
      <c r="H112" s="11">
        <v>2811964</v>
      </c>
      <c r="I112" s="10"/>
      <c r="J112" s="11">
        <f>SUM(J109:J111)</f>
        <v>2175151</v>
      </c>
      <c r="K112" s="11">
        <f t="shared" ref="K112" si="80">SUM(K109:K111)</f>
        <v>309788</v>
      </c>
      <c r="L112" s="11">
        <f t="shared" ref="L112" si="81">SUM(L109:L111)</f>
        <v>2484939</v>
      </c>
      <c r="M112" s="10"/>
      <c r="N112" s="21">
        <f>J112/F112-1</f>
        <v>-0.16183092740919314</v>
      </c>
      <c r="O112" s="21">
        <f t="shared" ref="O112" si="82">K112/G112-1</f>
        <v>0.42863467409450196</v>
      </c>
      <c r="P112" s="21">
        <f t="shared" ref="P112" si="83">L112/H112-1</f>
        <v>-0.11629771931646349</v>
      </c>
    </row>
    <row r="113" spans="2:16" x14ac:dyDescent="0.2">
      <c r="B113" s="17"/>
      <c r="C113" s="10"/>
      <c r="E113" s="10"/>
      <c r="F113" s="11"/>
      <c r="G113" s="11"/>
      <c r="H113" s="11"/>
      <c r="I113" s="10"/>
      <c r="J113" s="11"/>
      <c r="K113" s="11"/>
      <c r="L113" s="11"/>
      <c r="M113" s="10"/>
      <c r="N113" s="7"/>
      <c r="O113" s="7"/>
      <c r="P113" s="7"/>
    </row>
    <row r="114" spans="2:16" x14ac:dyDescent="0.2">
      <c r="B114" s="17">
        <v>41518</v>
      </c>
      <c r="C114" s="10"/>
      <c r="D114" s="3" t="s">
        <v>12</v>
      </c>
      <c r="E114" s="10"/>
      <c r="F114" s="11"/>
      <c r="G114" s="11"/>
      <c r="H114" s="11"/>
      <c r="I114" s="10"/>
      <c r="J114" s="11">
        <v>720864</v>
      </c>
      <c r="K114" s="11">
        <v>29750</v>
      </c>
      <c r="L114" s="11">
        <v>750614</v>
      </c>
      <c r="M114" s="10"/>
      <c r="N114" s="7"/>
      <c r="O114" s="7"/>
      <c r="P114" s="7"/>
    </row>
    <row r="115" spans="2:16" x14ac:dyDescent="0.2">
      <c r="B115" s="17">
        <v>41518</v>
      </c>
      <c r="C115" s="10"/>
      <c r="D115" s="3" t="s">
        <v>13</v>
      </c>
      <c r="E115" s="10"/>
      <c r="F115" s="11"/>
      <c r="G115" s="11"/>
      <c r="H115" s="11"/>
      <c r="I115" s="10"/>
      <c r="J115" s="11">
        <v>929845</v>
      </c>
      <c r="K115" s="11">
        <v>230250</v>
      </c>
      <c r="L115" s="11">
        <v>1160095</v>
      </c>
      <c r="M115" s="10"/>
      <c r="N115" s="7"/>
      <c r="O115" s="7"/>
      <c r="P115" s="7"/>
    </row>
    <row r="116" spans="2:16" x14ac:dyDescent="0.2">
      <c r="B116" s="17">
        <v>41518</v>
      </c>
      <c r="C116" s="10"/>
      <c r="D116" s="3" t="s">
        <v>14</v>
      </c>
      <c r="E116" s="10"/>
      <c r="F116" s="19"/>
      <c r="G116" s="19"/>
      <c r="H116" s="19"/>
      <c r="I116" s="10"/>
      <c r="J116" s="19">
        <v>442533</v>
      </c>
      <c r="K116" s="19">
        <v>65949</v>
      </c>
      <c r="L116" s="19">
        <v>508482</v>
      </c>
      <c r="M116" s="10"/>
      <c r="N116" s="20"/>
      <c r="O116" s="20"/>
      <c r="P116" s="20"/>
    </row>
    <row r="117" spans="2:16" x14ac:dyDescent="0.2">
      <c r="B117" s="17"/>
      <c r="C117" s="10"/>
      <c r="E117" s="10"/>
      <c r="F117" s="11">
        <v>2196185</v>
      </c>
      <c r="G117" s="11">
        <v>216220</v>
      </c>
      <c r="H117" s="11">
        <v>2412405</v>
      </c>
      <c r="I117" s="10"/>
      <c r="J117" s="11">
        <f>SUM(J114:J116)</f>
        <v>2093242</v>
      </c>
      <c r="K117" s="11">
        <f t="shared" ref="K117" si="84">SUM(K114:K116)</f>
        <v>325949</v>
      </c>
      <c r="L117" s="11">
        <f t="shared" ref="L117" si="85">SUM(L114:L116)</f>
        <v>2419191</v>
      </c>
      <c r="M117" s="10"/>
      <c r="N117" s="21">
        <f>J117/F117-1</f>
        <v>-4.6873555734148087E-2</v>
      </c>
      <c r="O117" s="21">
        <f t="shared" ref="O117" si="86">K117/G117-1</f>
        <v>0.50748774396448071</v>
      </c>
      <c r="P117" s="21">
        <f t="shared" ref="P117" si="87">L117/H117-1</f>
        <v>2.8129605103621724E-3</v>
      </c>
    </row>
    <row r="118" spans="2:16" x14ac:dyDescent="0.2">
      <c r="B118" s="17"/>
      <c r="C118" s="10"/>
      <c r="E118" s="10"/>
      <c r="F118" s="11"/>
      <c r="G118" s="11"/>
      <c r="H118" s="11"/>
      <c r="I118" s="10"/>
      <c r="J118" s="11"/>
      <c r="K118" s="11"/>
      <c r="L118" s="11"/>
      <c r="M118" s="10"/>
      <c r="N118" s="7"/>
      <c r="O118" s="7"/>
      <c r="P118" s="7"/>
    </row>
    <row r="119" spans="2:16" x14ac:dyDescent="0.2">
      <c r="B119" s="17">
        <v>41548</v>
      </c>
      <c r="C119" s="10"/>
      <c r="D119" s="3" t="s">
        <v>12</v>
      </c>
      <c r="E119" s="10"/>
      <c r="F119" s="11"/>
      <c r="G119" s="11"/>
      <c r="H119" s="11"/>
      <c r="I119" s="10"/>
      <c r="J119" s="11">
        <v>721182</v>
      </c>
      <c r="K119" s="11">
        <v>25450</v>
      </c>
      <c r="L119" s="11">
        <v>746632</v>
      </c>
      <c r="M119" s="10"/>
      <c r="N119" s="7"/>
      <c r="O119" s="7"/>
      <c r="P119" s="7"/>
    </row>
    <row r="120" spans="2:16" x14ac:dyDescent="0.2">
      <c r="B120" s="17">
        <v>41548</v>
      </c>
      <c r="C120" s="10"/>
      <c r="D120" s="3" t="s">
        <v>13</v>
      </c>
      <c r="E120" s="10"/>
      <c r="F120" s="11"/>
      <c r="G120" s="11"/>
      <c r="H120" s="11"/>
      <c r="I120" s="10"/>
      <c r="J120" s="11">
        <v>929690</v>
      </c>
      <c r="K120" s="11">
        <v>184734</v>
      </c>
      <c r="L120" s="11">
        <v>1114424</v>
      </c>
      <c r="M120" s="10"/>
      <c r="N120" s="7"/>
      <c r="O120" s="7"/>
      <c r="P120" s="7"/>
    </row>
    <row r="121" spans="2:16" x14ac:dyDescent="0.2">
      <c r="B121" s="17">
        <v>41548</v>
      </c>
      <c r="C121" s="10"/>
      <c r="D121" s="3" t="s">
        <v>14</v>
      </c>
      <c r="E121" s="10"/>
      <c r="F121" s="19"/>
      <c r="G121" s="19"/>
      <c r="H121" s="19"/>
      <c r="I121" s="10"/>
      <c r="J121" s="19">
        <v>465281</v>
      </c>
      <c r="K121" s="19">
        <v>76181</v>
      </c>
      <c r="L121" s="19">
        <v>541462</v>
      </c>
      <c r="M121" s="10"/>
      <c r="N121" s="20"/>
      <c r="O121" s="20"/>
      <c r="P121" s="20"/>
    </row>
    <row r="122" spans="2:16" x14ac:dyDescent="0.2">
      <c r="B122" s="17"/>
      <c r="C122" s="10"/>
      <c r="E122" s="10"/>
      <c r="F122" s="11">
        <v>2633293</v>
      </c>
      <c r="G122" s="11">
        <v>217109</v>
      </c>
      <c r="H122" s="11">
        <v>2850402</v>
      </c>
      <c r="I122" s="10"/>
      <c r="J122" s="11">
        <f>SUM(J119:J121)</f>
        <v>2116153</v>
      </c>
      <c r="K122" s="11">
        <f t="shared" ref="K122" si="88">SUM(K119:K121)</f>
        <v>286365</v>
      </c>
      <c r="L122" s="11">
        <f t="shared" ref="L122" si="89">SUM(L119:L121)</f>
        <v>2402518</v>
      </c>
      <c r="M122" s="10"/>
      <c r="N122" s="21">
        <f>J122/F122-1</f>
        <v>-0.19638528640755126</v>
      </c>
      <c r="O122" s="21">
        <f t="shared" ref="O122" si="90">K122/G122-1</f>
        <v>0.31899184280706927</v>
      </c>
      <c r="P122" s="21">
        <f t="shared" ref="P122" si="91">L122/H122-1</f>
        <v>-0.15713011708523916</v>
      </c>
    </row>
    <row r="123" spans="2:16" x14ac:dyDescent="0.2">
      <c r="B123" s="17"/>
      <c r="C123" s="10"/>
      <c r="E123" s="10"/>
      <c r="F123" s="11"/>
      <c r="G123" s="11"/>
      <c r="H123" s="11"/>
      <c r="I123" s="10"/>
      <c r="J123" s="11"/>
      <c r="K123" s="11"/>
      <c r="L123" s="11"/>
      <c r="M123" s="10"/>
      <c r="N123" s="7"/>
      <c r="O123" s="7"/>
      <c r="P123" s="7"/>
    </row>
    <row r="124" spans="2:16" x14ac:dyDescent="0.2">
      <c r="B124" s="17">
        <v>41579</v>
      </c>
      <c r="C124" s="10"/>
      <c r="D124" s="3" t="s">
        <v>12</v>
      </c>
      <c r="E124" s="10"/>
      <c r="F124" s="11"/>
      <c r="G124" s="11"/>
      <c r="H124" s="11"/>
      <c r="I124" s="10"/>
      <c r="J124" s="11">
        <v>1119782</v>
      </c>
      <c r="K124" s="11">
        <v>48653</v>
      </c>
      <c r="L124" s="11">
        <v>1168435</v>
      </c>
      <c r="M124" s="10"/>
      <c r="N124" s="7"/>
      <c r="O124" s="7"/>
      <c r="P124" s="7"/>
    </row>
    <row r="125" spans="2:16" x14ac:dyDescent="0.2">
      <c r="B125" s="17">
        <v>41579</v>
      </c>
      <c r="C125" s="10"/>
      <c r="D125" s="3" t="s">
        <v>13</v>
      </c>
      <c r="E125" s="10"/>
      <c r="F125" s="11"/>
      <c r="G125" s="11"/>
      <c r="H125" s="11"/>
      <c r="I125" s="10"/>
      <c r="J125" s="11">
        <v>1384941</v>
      </c>
      <c r="K125" s="11">
        <v>371138</v>
      </c>
      <c r="L125" s="11">
        <v>1756079</v>
      </c>
      <c r="M125" s="10"/>
      <c r="N125" s="7"/>
      <c r="O125" s="7"/>
      <c r="P125" s="7"/>
    </row>
    <row r="126" spans="2:16" x14ac:dyDescent="0.2">
      <c r="B126" s="17">
        <v>41579</v>
      </c>
      <c r="C126" s="10"/>
      <c r="D126" s="3" t="s">
        <v>14</v>
      </c>
      <c r="E126" s="10"/>
      <c r="F126" s="19"/>
      <c r="G126" s="19"/>
      <c r="H126" s="19"/>
      <c r="I126" s="10"/>
      <c r="J126" s="19">
        <v>690919</v>
      </c>
      <c r="K126" s="19">
        <v>119675</v>
      </c>
      <c r="L126" s="19">
        <v>810594</v>
      </c>
      <c r="M126" s="10"/>
      <c r="N126" s="20"/>
      <c r="O126" s="20"/>
      <c r="P126" s="20"/>
    </row>
    <row r="127" spans="2:16" x14ac:dyDescent="0.2">
      <c r="B127" s="17"/>
      <c r="C127" s="10"/>
      <c r="E127" s="10"/>
      <c r="F127" s="11">
        <v>2074592</v>
      </c>
      <c r="G127" s="11">
        <v>215531</v>
      </c>
      <c r="H127" s="11">
        <v>2290123</v>
      </c>
      <c r="I127" s="10"/>
      <c r="J127" s="11">
        <f>SUM(J124:J126)</f>
        <v>3195642</v>
      </c>
      <c r="K127" s="11">
        <f t="shared" ref="K127" si="92">SUM(K124:K126)</f>
        <v>539466</v>
      </c>
      <c r="L127" s="11">
        <f t="shared" ref="L127" si="93">SUM(L124:L126)</f>
        <v>3735108</v>
      </c>
      <c r="M127" s="10"/>
      <c r="N127" s="21">
        <f>J127/F127-1</f>
        <v>0.54037131156391238</v>
      </c>
      <c r="O127" s="21">
        <f t="shared" ref="O127" si="94">K127/G127-1</f>
        <v>1.5029624508771362</v>
      </c>
      <c r="P127" s="21">
        <f t="shared" ref="P127" si="95">L127/H127-1</f>
        <v>0.6309639263917266</v>
      </c>
    </row>
    <row r="128" spans="2:16" x14ac:dyDescent="0.2">
      <c r="B128" s="17"/>
      <c r="C128" s="10"/>
      <c r="E128" s="10"/>
      <c r="F128" s="11"/>
      <c r="G128" s="11"/>
      <c r="H128" s="11"/>
      <c r="I128" s="10"/>
      <c r="J128" s="11"/>
      <c r="K128" s="11"/>
      <c r="L128" s="11"/>
      <c r="M128" s="10"/>
      <c r="N128" s="7"/>
      <c r="O128" s="7"/>
      <c r="P128" s="7"/>
    </row>
    <row r="129" spans="2:16" x14ac:dyDescent="0.2">
      <c r="B129" s="17">
        <v>41609</v>
      </c>
      <c r="C129" s="10"/>
      <c r="D129" s="3" t="s">
        <v>12</v>
      </c>
      <c r="E129" s="10"/>
      <c r="F129" s="11"/>
      <c r="G129" s="11"/>
      <c r="H129" s="11"/>
      <c r="I129" s="10"/>
      <c r="J129" s="11">
        <v>657673</v>
      </c>
      <c r="K129" s="11">
        <v>69928</v>
      </c>
      <c r="L129" s="11">
        <v>727601</v>
      </c>
      <c r="M129" s="10"/>
      <c r="N129" s="7"/>
      <c r="O129" s="7"/>
      <c r="P129" s="7"/>
    </row>
    <row r="130" spans="2:16" x14ac:dyDescent="0.2">
      <c r="B130" s="17">
        <v>41609</v>
      </c>
      <c r="C130" s="10"/>
      <c r="D130" s="3" t="s">
        <v>13</v>
      </c>
      <c r="E130" s="10"/>
      <c r="F130" s="11"/>
      <c r="G130" s="11"/>
      <c r="H130" s="11"/>
      <c r="I130" s="10"/>
      <c r="J130" s="11">
        <v>808047</v>
      </c>
      <c r="K130" s="11">
        <v>296824</v>
      </c>
      <c r="L130" s="11">
        <v>1104871</v>
      </c>
      <c r="M130" s="10"/>
      <c r="N130" s="7"/>
      <c r="O130" s="7"/>
      <c r="P130" s="7"/>
    </row>
    <row r="131" spans="2:16" x14ac:dyDescent="0.2">
      <c r="B131" s="17">
        <v>41609</v>
      </c>
      <c r="C131" s="10"/>
      <c r="D131" s="3" t="s">
        <v>14</v>
      </c>
      <c r="E131" s="10"/>
      <c r="F131" s="19"/>
      <c r="G131" s="19"/>
      <c r="H131" s="19"/>
      <c r="I131" s="10"/>
      <c r="J131" s="19">
        <v>390210</v>
      </c>
      <c r="K131" s="19">
        <v>61554</v>
      </c>
      <c r="L131" s="19">
        <v>451764</v>
      </c>
      <c r="M131" s="10"/>
      <c r="N131" s="20"/>
      <c r="O131" s="20"/>
      <c r="P131" s="20"/>
    </row>
    <row r="132" spans="2:16" x14ac:dyDescent="0.2">
      <c r="B132" s="17"/>
      <c r="C132" s="10"/>
      <c r="E132" s="10"/>
      <c r="F132" s="11">
        <v>2212017</v>
      </c>
      <c r="G132" s="11">
        <v>216555</v>
      </c>
      <c r="H132" s="11">
        <v>2428572</v>
      </c>
      <c r="I132" s="10"/>
      <c r="J132" s="11">
        <f>SUM(J129:J131)</f>
        <v>1855930</v>
      </c>
      <c r="K132" s="11">
        <f t="shared" ref="K132" si="96">SUM(K129:K131)</f>
        <v>428306</v>
      </c>
      <c r="L132" s="11">
        <f t="shared" ref="L132" si="97">SUM(L129:L131)</f>
        <v>2284236</v>
      </c>
      <c r="M132" s="10"/>
      <c r="N132" s="21">
        <f>J132/F132-1</f>
        <v>-0.16097841924361345</v>
      </c>
      <c r="O132" s="21">
        <f t="shared" ref="O132" si="98">K132/G132-1</f>
        <v>0.9778162591489461</v>
      </c>
      <c r="P132" s="21">
        <f t="shared" ref="P132" si="99">L132/H132-1</f>
        <v>-5.9432456604127881E-2</v>
      </c>
    </row>
    <row r="133" spans="2:16" x14ac:dyDescent="0.2">
      <c r="B133" s="17"/>
      <c r="C133" s="10"/>
      <c r="E133" s="10"/>
      <c r="F133" s="11"/>
      <c r="G133" s="11"/>
      <c r="H133" s="11"/>
      <c r="I133" s="10"/>
      <c r="J133" s="11"/>
      <c r="K133" s="11"/>
      <c r="L133" s="11"/>
      <c r="M133" s="10"/>
      <c r="N133" s="7"/>
      <c r="O133" s="7"/>
      <c r="P133" s="7"/>
    </row>
    <row r="134" spans="2:16" x14ac:dyDescent="0.2">
      <c r="B134" s="1">
        <v>2013</v>
      </c>
      <c r="C134" s="10"/>
      <c r="D134" s="3" t="s">
        <v>12</v>
      </c>
      <c r="E134" s="10"/>
      <c r="F134" s="11"/>
      <c r="G134" s="11"/>
      <c r="H134" s="11"/>
      <c r="I134" s="10"/>
      <c r="J134" s="11">
        <f t="shared" ref="J134:L134" si="100">SUM(J129,J124,J119,J114,J109,J104,J99,J94,J89,J84,J79,J74)</f>
        <v>9586040</v>
      </c>
      <c r="K134" s="11">
        <f t="shared" si="100"/>
        <v>449734</v>
      </c>
      <c r="L134" s="11">
        <f t="shared" si="100"/>
        <v>10035774</v>
      </c>
      <c r="M134" s="10"/>
      <c r="N134" s="7"/>
      <c r="O134" s="7"/>
      <c r="P134" s="7"/>
    </row>
    <row r="135" spans="2:16" x14ac:dyDescent="0.2">
      <c r="B135" s="1">
        <v>2013</v>
      </c>
      <c r="C135" s="10"/>
      <c r="D135" s="3" t="s">
        <v>13</v>
      </c>
      <c r="E135" s="10"/>
      <c r="F135" s="11"/>
      <c r="G135" s="11"/>
      <c r="H135" s="11"/>
      <c r="I135" s="10"/>
      <c r="J135" s="11">
        <f t="shared" ref="J135:L135" si="101">SUM(J130,J125,J120,J115,J110,J105,J100,J95,J90,J85,J80,J75)</f>
        <v>11750656</v>
      </c>
      <c r="K135" s="11">
        <f t="shared" si="101"/>
        <v>2911974</v>
      </c>
      <c r="L135" s="11">
        <f t="shared" si="101"/>
        <v>14662630</v>
      </c>
      <c r="M135" s="10"/>
      <c r="N135" s="7"/>
      <c r="O135" s="7"/>
      <c r="P135" s="7"/>
    </row>
    <row r="136" spans="2:16" x14ac:dyDescent="0.2">
      <c r="B136" s="1">
        <v>2013</v>
      </c>
      <c r="C136" s="10"/>
      <c r="D136" s="3" t="s">
        <v>14</v>
      </c>
      <c r="E136" s="10"/>
      <c r="F136" s="19"/>
      <c r="G136" s="19"/>
      <c r="H136" s="19"/>
      <c r="I136" s="10"/>
      <c r="J136" s="19">
        <f t="shared" ref="J136:L136" si="102">SUM(J131,J126,J121,J116,J111,J106,J101,J96,J91,J86,J81,J76)</f>
        <v>5574221</v>
      </c>
      <c r="K136" s="19">
        <f t="shared" si="102"/>
        <v>863543</v>
      </c>
      <c r="L136" s="19">
        <f t="shared" si="102"/>
        <v>6437764</v>
      </c>
      <c r="M136" s="10"/>
      <c r="N136" s="20"/>
      <c r="O136" s="20"/>
      <c r="P136" s="20"/>
    </row>
    <row r="137" spans="2:16" x14ac:dyDescent="0.2">
      <c r="B137" s="17"/>
      <c r="C137" s="10"/>
      <c r="E137" s="10"/>
      <c r="F137" s="11">
        <f>SUM(F132,F127,F122,F117,F112,F107,F102,F97,F92,F87,F82,F77)</f>
        <v>28356080</v>
      </c>
      <c r="G137" s="11">
        <f t="shared" ref="G137:L137" si="103">SUM(G132,G127,G122,G117,G112,G107,G102,G97,G92,G87,G82,G77)</f>
        <v>2577904</v>
      </c>
      <c r="H137" s="11">
        <f t="shared" si="103"/>
        <v>30933984</v>
      </c>
      <c r="I137" s="10"/>
      <c r="J137" s="11">
        <f t="shared" si="103"/>
        <v>26910917</v>
      </c>
      <c r="K137" s="11">
        <f t="shared" si="103"/>
        <v>4225251</v>
      </c>
      <c r="L137" s="11">
        <f t="shared" si="103"/>
        <v>31136168</v>
      </c>
      <c r="M137" s="10"/>
      <c r="N137" s="21">
        <f>J137/F137-1</f>
        <v>-5.0964837170723198E-2</v>
      </c>
      <c r="O137" s="21">
        <f t="shared" ref="O137" si="104">K137/G137-1</f>
        <v>0.63902573563639287</v>
      </c>
      <c r="P137" s="21">
        <f t="shared" ref="P137" si="105">L137/H137-1</f>
        <v>6.535983208629137E-3</v>
      </c>
    </row>
    <row r="138" spans="2:16" x14ac:dyDescent="0.2">
      <c r="B138" s="17"/>
      <c r="C138" s="10"/>
      <c r="E138" s="10"/>
      <c r="F138" s="11"/>
      <c r="G138" s="11"/>
      <c r="H138" s="11"/>
      <c r="I138" s="10"/>
      <c r="J138" s="11"/>
      <c r="K138" s="11"/>
      <c r="L138" s="11"/>
      <c r="M138" s="10"/>
      <c r="N138" s="7"/>
      <c r="O138" s="7"/>
      <c r="P138" s="7"/>
    </row>
    <row r="139" spans="2:16" x14ac:dyDescent="0.2">
      <c r="B139" s="17"/>
      <c r="C139" s="10"/>
      <c r="E139" s="10"/>
      <c r="F139" s="11"/>
      <c r="G139" s="11"/>
      <c r="H139" s="11"/>
      <c r="I139" s="10"/>
      <c r="J139" s="11"/>
      <c r="K139" s="11"/>
      <c r="L139" s="11"/>
      <c r="M139" s="10"/>
      <c r="N139" s="7"/>
      <c r="O139" s="7"/>
      <c r="P139" s="7"/>
    </row>
    <row r="140" spans="2:16" x14ac:dyDescent="0.2">
      <c r="B140" s="17">
        <v>41640</v>
      </c>
      <c r="C140" s="10"/>
      <c r="D140" s="3" t="s">
        <v>12</v>
      </c>
      <c r="E140" s="10"/>
      <c r="F140" s="11"/>
      <c r="G140" s="11"/>
      <c r="H140" s="11"/>
      <c r="I140" s="10"/>
      <c r="J140" s="11">
        <v>851657</v>
      </c>
      <c r="K140" s="11">
        <v>90018</v>
      </c>
      <c r="L140" s="11">
        <v>941675</v>
      </c>
      <c r="M140" s="10"/>
      <c r="N140" s="7"/>
      <c r="O140" s="7"/>
      <c r="P140" s="7"/>
    </row>
    <row r="141" spans="2:16" x14ac:dyDescent="0.2">
      <c r="B141" s="17">
        <v>41640</v>
      </c>
      <c r="C141" s="10"/>
      <c r="D141" s="3" t="s">
        <v>13</v>
      </c>
      <c r="E141" s="10"/>
      <c r="F141" s="11"/>
      <c r="G141" s="11"/>
      <c r="H141" s="11"/>
      <c r="I141" s="10"/>
      <c r="J141" s="11">
        <v>1357049</v>
      </c>
      <c r="K141" s="11">
        <v>537214</v>
      </c>
      <c r="L141" s="11">
        <v>1894263</v>
      </c>
      <c r="M141" s="10"/>
      <c r="N141" s="7"/>
      <c r="O141" s="7"/>
      <c r="P141" s="7"/>
    </row>
    <row r="142" spans="2:16" x14ac:dyDescent="0.2">
      <c r="B142" s="17">
        <v>41640</v>
      </c>
      <c r="C142" s="10"/>
      <c r="D142" s="3" t="s">
        <v>14</v>
      </c>
      <c r="E142" s="10"/>
      <c r="F142" s="19"/>
      <c r="G142" s="19"/>
      <c r="H142" s="19"/>
      <c r="I142" s="10"/>
      <c r="J142" s="19">
        <v>363343</v>
      </c>
      <c r="K142" s="19">
        <v>62326</v>
      </c>
      <c r="L142" s="19">
        <v>425669</v>
      </c>
      <c r="M142" s="10"/>
      <c r="N142" s="20"/>
      <c r="O142" s="20"/>
      <c r="P142" s="20"/>
    </row>
    <row r="143" spans="2:16" x14ac:dyDescent="0.2">
      <c r="B143" s="17"/>
      <c r="C143" s="10"/>
      <c r="E143" s="10"/>
      <c r="F143" s="11">
        <v>3217704</v>
      </c>
      <c r="G143" s="11">
        <v>378410</v>
      </c>
      <c r="H143" s="11">
        <v>3596114</v>
      </c>
      <c r="I143" s="10"/>
      <c r="J143" s="11">
        <f>SUM(J140:J142)</f>
        <v>2572049</v>
      </c>
      <c r="K143" s="11">
        <f t="shared" ref="K143" si="106">SUM(K140:K142)</f>
        <v>689558</v>
      </c>
      <c r="L143" s="11">
        <f t="shared" ref="L143" si="107">SUM(L140:L142)</f>
        <v>3261607</v>
      </c>
      <c r="M143" s="10"/>
      <c r="N143" s="21">
        <f>J143/F143-1</f>
        <v>-0.20065705235783027</v>
      </c>
      <c r="O143" s="21">
        <f t="shared" ref="O143" si="108">K143/G143-1</f>
        <v>0.82225099759520104</v>
      </c>
      <c r="P143" s="21">
        <f t="shared" ref="P143" si="109">L143/H143-1</f>
        <v>-9.3019019975451256E-2</v>
      </c>
    </row>
    <row r="144" spans="2:16" x14ac:dyDescent="0.2">
      <c r="B144" s="17"/>
      <c r="C144" s="10"/>
      <c r="E144" s="10"/>
      <c r="F144" s="11"/>
      <c r="G144" s="11"/>
      <c r="H144" s="11"/>
      <c r="I144" s="10"/>
      <c r="J144" s="11"/>
      <c r="K144" s="11"/>
      <c r="L144" s="11"/>
      <c r="M144" s="10"/>
      <c r="N144" s="7"/>
      <c r="O144" s="7"/>
      <c r="P144" s="7"/>
    </row>
    <row r="145" spans="2:16" x14ac:dyDescent="0.2">
      <c r="B145" s="17">
        <v>41671</v>
      </c>
      <c r="C145" s="10"/>
      <c r="D145" s="3" t="s">
        <v>12</v>
      </c>
      <c r="E145" s="10"/>
      <c r="F145" s="11"/>
      <c r="G145" s="11"/>
      <c r="H145" s="11"/>
      <c r="I145" s="10"/>
      <c r="J145" s="11">
        <v>1142448</v>
      </c>
      <c r="K145" s="11">
        <v>82425</v>
      </c>
      <c r="L145" s="11">
        <v>1224873</v>
      </c>
      <c r="M145" s="10"/>
      <c r="N145" s="7"/>
      <c r="O145" s="7"/>
      <c r="P145" s="7"/>
    </row>
    <row r="146" spans="2:16" x14ac:dyDescent="0.2">
      <c r="B146" s="17">
        <v>41671</v>
      </c>
      <c r="C146" s="10"/>
      <c r="D146" s="3" t="s">
        <v>13</v>
      </c>
      <c r="E146" s="10"/>
      <c r="F146" s="11"/>
      <c r="G146" s="11"/>
      <c r="H146" s="11"/>
      <c r="I146" s="10"/>
      <c r="J146" s="11">
        <v>1667428</v>
      </c>
      <c r="K146" s="11">
        <v>550878</v>
      </c>
      <c r="L146" s="11">
        <v>2218306</v>
      </c>
      <c r="M146" s="10"/>
      <c r="N146" s="7"/>
      <c r="O146" s="7"/>
      <c r="P146" s="7"/>
    </row>
    <row r="147" spans="2:16" x14ac:dyDescent="0.2">
      <c r="B147" s="17">
        <v>41671</v>
      </c>
      <c r="C147" s="10"/>
      <c r="D147" s="3" t="s">
        <v>14</v>
      </c>
      <c r="E147" s="10"/>
      <c r="F147" s="19"/>
      <c r="G147" s="19"/>
      <c r="H147" s="19"/>
      <c r="I147" s="10"/>
      <c r="J147" s="19">
        <v>473609</v>
      </c>
      <c r="K147" s="19">
        <v>130875</v>
      </c>
      <c r="L147" s="19">
        <v>604484</v>
      </c>
      <c r="M147" s="10"/>
      <c r="N147" s="20"/>
      <c r="O147" s="20"/>
      <c r="P147" s="20"/>
    </row>
    <row r="148" spans="2:16" x14ac:dyDescent="0.2">
      <c r="B148" s="17"/>
      <c r="C148" s="10"/>
      <c r="E148" s="10"/>
      <c r="F148" s="11">
        <v>2946277</v>
      </c>
      <c r="G148" s="11">
        <v>379082</v>
      </c>
      <c r="H148" s="11">
        <v>3325359</v>
      </c>
      <c r="I148" s="10"/>
      <c r="J148" s="11">
        <f>SUM(J145:J147)</f>
        <v>3283485</v>
      </c>
      <c r="K148" s="11">
        <f t="shared" ref="K148" si="110">SUM(K145:K147)</f>
        <v>764178</v>
      </c>
      <c r="L148" s="11">
        <f t="shared" ref="L148" si="111">SUM(L145:L147)</f>
        <v>4047663</v>
      </c>
      <c r="M148" s="10"/>
      <c r="N148" s="21">
        <f>J148/F148-1</f>
        <v>0.11445223921579672</v>
      </c>
      <c r="O148" s="21">
        <f t="shared" ref="O148" si="112">K148/G148-1</f>
        <v>1.0158646414232275</v>
      </c>
      <c r="P148" s="21">
        <f t="shared" ref="P148" si="113">L148/H148-1</f>
        <v>0.21721083347692693</v>
      </c>
    </row>
    <row r="149" spans="2:16" x14ac:dyDescent="0.2">
      <c r="B149" s="17"/>
      <c r="C149" s="10"/>
      <c r="E149" s="10"/>
      <c r="F149" s="11"/>
      <c r="G149" s="11"/>
      <c r="H149" s="11"/>
      <c r="I149" s="10"/>
      <c r="J149" s="11"/>
      <c r="K149" s="11"/>
      <c r="L149" s="11"/>
      <c r="M149" s="10"/>
      <c r="N149" s="7"/>
      <c r="O149" s="7"/>
      <c r="P149" s="7"/>
    </row>
    <row r="150" spans="2:16" x14ac:dyDescent="0.2">
      <c r="B150" s="17">
        <v>41699</v>
      </c>
      <c r="C150" s="10"/>
      <c r="D150" s="3" t="s">
        <v>12</v>
      </c>
      <c r="E150" s="10"/>
      <c r="F150" s="11"/>
      <c r="G150" s="11"/>
      <c r="H150" s="11"/>
      <c r="I150" s="10"/>
      <c r="J150" s="11">
        <v>1058371</v>
      </c>
      <c r="K150" s="11">
        <v>75545</v>
      </c>
      <c r="L150" s="11">
        <v>1133916</v>
      </c>
      <c r="M150" s="10"/>
      <c r="N150" s="7"/>
      <c r="O150" s="7"/>
      <c r="P150" s="7"/>
    </row>
    <row r="151" spans="2:16" x14ac:dyDescent="0.2">
      <c r="B151" s="17">
        <v>41699</v>
      </c>
      <c r="C151" s="10"/>
      <c r="D151" s="3" t="s">
        <v>13</v>
      </c>
      <c r="E151" s="10"/>
      <c r="F151" s="11"/>
      <c r="G151" s="11"/>
      <c r="H151" s="11"/>
      <c r="I151" s="10"/>
      <c r="J151" s="11">
        <v>1560474</v>
      </c>
      <c r="K151" s="11">
        <v>608750</v>
      </c>
      <c r="L151" s="11">
        <v>2169224</v>
      </c>
      <c r="M151" s="10"/>
      <c r="N151" s="7"/>
      <c r="O151" s="7"/>
      <c r="P151" s="7"/>
    </row>
    <row r="152" spans="2:16" x14ac:dyDescent="0.2">
      <c r="B152" s="17">
        <v>41699</v>
      </c>
      <c r="C152" s="10"/>
      <c r="D152" s="3" t="s">
        <v>14</v>
      </c>
      <c r="E152" s="10"/>
      <c r="F152" s="19"/>
      <c r="G152" s="19"/>
      <c r="H152" s="19"/>
      <c r="I152" s="10"/>
      <c r="J152" s="19">
        <v>469122</v>
      </c>
      <c r="K152" s="19">
        <v>115060</v>
      </c>
      <c r="L152" s="19">
        <v>584182</v>
      </c>
      <c r="M152" s="10"/>
      <c r="N152" s="20"/>
      <c r="O152" s="20"/>
      <c r="P152" s="20"/>
    </row>
    <row r="153" spans="2:16" x14ac:dyDescent="0.2">
      <c r="B153" s="17"/>
      <c r="C153" s="10"/>
      <c r="E153" s="10"/>
      <c r="F153" s="11">
        <v>3102182</v>
      </c>
      <c r="G153" s="11">
        <v>379082</v>
      </c>
      <c r="H153" s="11">
        <v>3481264</v>
      </c>
      <c r="I153" s="10"/>
      <c r="J153" s="11">
        <f>SUM(J150:J152)</f>
        <v>3087967</v>
      </c>
      <c r="K153" s="11">
        <f t="shared" ref="K153" si="114">SUM(K150:K152)</f>
        <v>799355</v>
      </c>
      <c r="L153" s="11">
        <f t="shared" ref="L153" si="115">SUM(L150:L152)</f>
        <v>3887322</v>
      </c>
      <c r="M153" s="10"/>
      <c r="N153" s="21">
        <f>J153/F153-1</f>
        <v>-4.5822585522061754E-3</v>
      </c>
      <c r="O153" s="21">
        <f t="shared" ref="O153" si="116">K153/G153-1</f>
        <v>1.1086598677858617</v>
      </c>
      <c r="P153" s="21">
        <f t="shared" ref="P153" si="117">L153/H153-1</f>
        <v>0.11664096718892902</v>
      </c>
    </row>
    <row r="154" spans="2:16" x14ac:dyDescent="0.2">
      <c r="B154" s="17"/>
      <c r="C154" s="10"/>
      <c r="E154" s="10"/>
      <c r="F154" s="11"/>
      <c r="G154" s="11"/>
      <c r="H154" s="11"/>
      <c r="I154" s="10"/>
      <c r="J154" s="11"/>
      <c r="K154" s="11"/>
      <c r="L154" s="11"/>
      <c r="M154" s="10"/>
      <c r="N154" s="7"/>
      <c r="O154" s="7"/>
      <c r="P154" s="7"/>
    </row>
    <row r="155" spans="2:16" x14ac:dyDescent="0.2">
      <c r="B155" s="17">
        <v>41730</v>
      </c>
      <c r="C155" s="10"/>
      <c r="D155" s="3" t="s">
        <v>12</v>
      </c>
      <c r="E155" s="10"/>
      <c r="F155" s="11"/>
      <c r="G155" s="11"/>
      <c r="H155" s="11"/>
      <c r="I155" s="10"/>
      <c r="J155" s="11">
        <v>1075340</v>
      </c>
      <c r="K155" s="11">
        <v>63512</v>
      </c>
      <c r="L155" s="11">
        <v>1138852</v>
      </c>
      <c r="M155" s="10"/>
      <c r="N155" s="7"/>
      <c r="O155" s="7"/>
      <c r="P155" s="7"/>
    </row>
    <row r="156" spans="2:16" x14ac:dyDescent="0.2">
      <c r="B156" s="17">
        <v>41730</v>
      </c>
      <c r="C156" s="10"/>
      <c r="D156" s="3" t="s">
        <v>13</v>
      </c>
      <c r="E156" s="10"/>
      <c r="F156" s="11"/>
      <c r="G156" s="11"/>
      <c r="H156" s="11"/>
      <c r="I156" s="10"/>
      <c r="J156" s="11">
        <v>1570205</v>
      </c>
      <c r="K156" s="11">
        <v>433725</v>
      </c>
      <c r="L156" s="11">
        <v>2003930</v>
      </c>
      <c r="M156" s="10"/>
      <c r="N156" s="7"/>
      <c r="O156" s="7"/>
      <c r="P156" s="7"/>
    </row>
    <row r="157" spans="2:16" x14ac:dyDescent="0.2">
      <c r="B157" s="17">
        <v>41730</v>
      </c>
      <c r="C157" s="10"/>
      <c r="D157" s="3" t="s">
        <v>14</v>
      </c>
      <c r="E157" s="10"/>
      <c r="F157" s="19"/>
      <c r="G157" s="19"/>
      <c r="H157" s="19"/>
      <c r="I157" s="10"/>
      <c r="J157" s="19">
        <v>474571</v>
      </c>
      <c r="K157" s="19">
        <v>72552</v>
      </c>
      <c r="L157" s="19">
        <v>547123</v>
      </c>
      <c r="M157" s="10"/>
      <c r="N157" s="20"/>
      <c r="O157" s="20"/>
      <c r="P157" s="20"/>
    </row>
    <row r="158" spans="2:16" x14ac:dyDescent="0.2">
      <c r="B158" s="17"/>
      <c r="C158" s="10"/>
      <c r="E158" s="10"/>
      <c r="F158" s="11">
        <v>3150035</v>
      </c>
      <c r="G158" s="11">
        <v>391528</v>
      </c>
      <c r="H158" s="11">
        <v>3541563</v>
      </c>
      <c r="I158" s="10"/>
      <c r="J158" s="11">
        <f>SUM(J155:J157)</f>
        <v>3120116</v>
      </c>
      <c r="K158" s="11">
        <f t="shared" ref="K158" si="118">SUM(K155:K157)</f>
        <v>569789</v>
      </c>
      <c r="L158" s="11">
        <f t="shared" ref="L158" si="119">SUM(L155:L157)</f>
        <v>3689905</v>
      </c>
      <c r="M158" s="10"/>
      <c r="N158" s="21">
        <f>J158/F158-1</f>
        <v>-9.4979897048762529E-3</v>
      </c>
      <c r="O158" s="21">
        <f t="shared" ref="O158" si="120">K158/G158-1</f>
        <v>0.45529566212378159</v>
      </c>
      <c r="P158" s="21">
        <f t="shared" ref="P158" si="121">L158/H158-1</f>
        <v>4.1886026028620682E-2</v>
      </c>
    </row>
    <row r="159" spans="2:16" x14ac:dyDescent="0.2">
      <c r="B159" s="17"/>
      <c r="C159" s="10"/>
      <c r="E159" s="10"/>
      <c r="F159" s="11"/>
      <c r="G159" s="11"/>
      <c r="H159" s="11"/>
      <c r="I159" s="10"/>
      <c r="J159" s="11"/>
      <c r="K159" s="11"/>
      <c r="L159" s="11"/>
      <c r="M159" s="10"/>
      <c r="N159" s="7"/>
      <c r="O159" s="7"/>
      <c r="P159" s="7"/>
    </row>
    <row r="160" spans="2:16" x14ac:dyDescent="0.2">
      <c r="B160" s="17">
        <v>41760</v>
      </c>
      <c r="C160" s="10"/>
      <c r="D160" s="3" t="s">
        <v>12</v>
      </c>
      <c r="E160" s="10"/>
      <c r="F160" s="11"/>
      <c r="G160" s="11"/>
      <c r="H160" s="11"/>
      <c r="I160" s="10"/>
      <c r="J160" s="11">
        <v>1533602</v>
      </c>
      <c r="K160" s="11">
        <v>99130</v>
      </c>
      <c r="L160" s="11">
        <v>1632732</v>
      </c>
      <c r="M160" s="10"/>
      <c r="N160" s="7"/>
      <c r="O160" s="7"/>
      <c r="P160" s="7"/>
    </row>
    <row r="161" spans="2:16" x14ac:dyDescent="0.2">
      <c r="B161" s="17">
        <v>41760</v>
      </c>
      <c r="C161" s="10"/>
      <c r="D161" s="3" t="s">
        <v>13</v>
      </c>
      <c r="E161" s="10"/>
      <c r="F161" s="11"/>
      <c r="G161" s="11"/>
      <c r="H161" s="11"/>
      <c r="I161" s="10"/>
      <c r="J161" s="11">
        <v>2281632</v>
      </c>
      <c r="K161" s="11">
        <v>665470</v>
      </c>
      <c r="L161" s="11">
        <v>2947102</v>
      </c>
      <c r="M161" s="10"/>
      <c r="N161" s="7"/>
      <c r="O161" s="7"/>
      <c r="P161" s="7"/>
    </row>
    <row r="162" spans="2:16" x14ac:dyDescent="0.2">
      <c r="B162" s="17">
        <v>41760</v>
      </c>
      <c r="C162" s="10"/>
      <c r="D162" s="3" t="s">
        <v>14</v>
      </c>
      <c r="E162" s="10"/>
      <c r="F162" s="19"/>
      <c r="G162" s="19"/>
      <c r="H162" s="19"/>
      <c r="I162" s="10"/>
      <c r="J162" s="19">
        <v>692869</v>
      </c>
      <c r="K162" s="19">
        <v>94158</v>
      </c>
      <c r="L162" s="19">
        <v>787027</v>
      </c>
      <c r="M162" s="10"/>
      <c r="N162" s="20"/>
      <c r="O162" s="20"/>
      <c r="P162" s="20"/>
    </row>
    <row r="163" spans="2:16" x14ac:dyDescent="0.2">
      <c r="B163" s="17"/>
      <c r="C163" s="10"/>
      <c r="E163" s="10"/>
      <c r="F163" s="11">
        <v>3174341</v>
      </c>
      <c r="G163" s="11">
        <v>392420</v>
      </c>
      <c r="H163" s="11">
        <v>3566761</v>
      </c>
      <c r="I163" s="10"/>
      <c r="J163" s="11">
        <f>SUM(J160:J162)</f>
        <v>4508103</v>
      </c>
      <c r="K163" s="11">
        <f t="shared" ref="K163" si="122">SUM(K160:K162)</f>
        <v>858758</v>
      </c>
      <c r="L163" s="11">
        <f t="shared" ref="L163" si="123">SUM(L160:L162)</f>
        <v>5366861</v>
      </c>
      <c r="M163" s="10"/>
      <c r="N163" s="21">
        <f>J163/F163-1</f>
        <v>0.42016972971712874</v>
      </c>
      <c r="O163" s="21">
        <f t="shared" ref="O163" si="124">K163/G163-1</f>
        <v>1.1883645074155242</v>
      </c>
      <c r="P163" s="21">
        <f t="shared" ref="P163" si="125">L163/H163-1</f>
        <v>0.50468758630028754</v>
      </c>
    </row>
    <row r="164" spans="2:16" x14ac:dyDescent="0.2">
      <c r="B164" s="17"/>
      <c r="C164" s="10"/>
      <c r="E164" s="10"/>
      <c r="F164" s="11"/>
      <c r="G164" s="11"/>
      <c r="H164" s="11"/>
      <c r="I164" s="10"/>
      <c r="J164" s="11"/>
      <c r="K164" s="11"/>
      <c r="L164" s="11"/>
      <c r="M164" s="10"/>
      <c r="N164" s="7"/>
      <c r="O164" s="7"/>
      <c r="P164" s="7"/>
    </row>
    <row r="165" spans="2:16" x14ac:dyDescent="0.2">
      <c r="B165" s="17">
        <v>41791</v>
      </c>
      <c r="C165" s="10"/>
      <c r="D165" s="3" t="s">
        <v>12</v>
      </c>
      <c r="E165" s="10"/>
      <c r="F165" s="11"/>
      <c r="G165" s="11"/>
      <c r="H165" s="11"/>
      <c r="I165" s="10"/>
      <c r="J165" s="11">
        <v>992758</v>
      </c>
      <c r="K165" s="11">
        <v>93086</v>
      </c>
      <c r="L165" s="11">
        <v>1085844</v>
      </c>
      <c r="M165" s="10"/>
      <c r="N165" s="7"/>
      <c r="O165" s="7"/>
      <c r="P165" s="7"/>
    </row>
    <row r="166" spans="2:16" x14ac:dyDescent="0.2">
      <c r="B166" s="17">
        <v>41791</v>
      </c>
      <c r="C166" s="10"/>
      <c r="D166" s="3" t="s">
        <v>13</v>
      </c>
      <c r="E166" s="10"/>
      <c r="F166" s="11"/>
      <c r="G166" s="11"/>
      <c r="H166" s="11"/>
      <c r="I166" s="10"/>
      <c r="J166" s="11">
        <v>1383252</v>
      </c>
      <c r="K166" s="11">
        <v>629924</v>
      </c>
      <c r="L166" s="11">
        <v>2013176</v>
      </c>
      <c r="M166" s="10"/>
      <c r="N166" s="7"/>
      <c r="O166" s="7"/>
      <c r="P166" s="7"/>
    </row>
    <row r="167" spans="2:16" x14ac:dyDescent="0.2">
      <c r="B167" s="17">
        <v>41791</v>
      </c>
      <c r="C167" s="10"/>
      <c r="D167" s="3" t="s">
        <v>14</v>
      </c>
      <c r="E167" s="10"/>
      <c r="F167" s="19"/>
      <c r="G167" s="19"/>
      <c r="H167" s="19"/>
      <c r="I167" s="10"/>
      <c r="J167" s="19">
        <v>412992</v>
      </c>
      <c r="K167" s="19">
        <v>152408</v>
      </c>
      <c r="L167" s="19">
        <v>565400</v>
      </c>
      <c r="M167" s="10"/>
      <c r="N167" s="20"/>
      <c r="O167" s="20"/>
      <c r="P167" s="20"/>
    </row>
    <row r="168" spans="2:16" x14ac:dyDescent="0.2">
      <c r="B168" s="17"/>
      <c r="C168" s="10"/>
      <c r="E168" s="10"/>
      <c r="F168" s="11">
        <v>3187069</v>
      </c>
      <c r="G168" s="11">
        <v>395995</v>
      </c>
      <c r="H168" s="11">
        <v>3583064</v>
      </c>
      <c r="I168" s="10"/>
      <c r="J168" s="11">
        <f>SUM(J165:J167)</f>
        <v>2789002</v>
      </c>
      <c r="K168" s="11">
        <f t="shared" ref="K168" si="126">SUM(K165:K167)</f>
        <v>875418</v>
      </c>
      <c r="L168" s="11">
        <f t="shared" ref="L168" si="127">SUM(L165:L167)</f>
        <v>3664420</v>
      </c>
      <c r="M168" s="10"/>
      <c r="N168" s="21">
        <f>J168/F168-1</f>
        <v>-0.12490065323342547</v>
      </c>
      <c r="O168" s="21">
        <f t="shared" ref="O168" si="128">K168/G168-1</f>
        <v>1.2106794277705526</v>
      </c>
      <c r="P168" s="21">
        <f t="shared" ref="P168" si="129">L168/H168-1</f>
        <v>2.2705706624274624E-2</v>
      </c>
    </row>
    <row r="169" spans="2:16" x14ac:dyDescent="0.2">
      <c r="B169" s="17"/>
      <c r="C169" s="10"/>
      <c r="E169" s="10"/>
      <c r="F169" s="11"/>
      <c r="G169" s="11"/>
      <c r="H169" s="11"/>
      <c r="I169" s="10"/>
      <c r="J169" s="11"/>
      <c r="K169" s="11"/>
      <c r="L169" s="11"/>
      <c r="M169" s="10"/>
      <c r="N169" s="7"/>
      <c r="O169" s="7"/>
      <c r="P169" s="7"/>
    </row>
    <row r="170" spans="2:16" x14ac:dyDescent="0.2">
      <c r="B170" s="17">
        <v>41821</v>
      </c>
      <c r="C170" s="10"/>
      <c r="D170" s="3" t="s">
        <v>12</v>
      </c>
      <c r="E170" s="10"/>
      <c r="F170" s="11"/>
      <c r="G170" s="11"/>
      <c r="H170" s="11"/>
      <c r="I170" s="10"/>
      <c r="J170" s="11">
        <v>931996</v>
      </c>
      <c r="K170" s="11">
        <v>58148</v>
      </c>
      <c r="L170" s="11">
        <v>990144</v>
      </c>
      <c r="M170" s="10"/>
      <c r="N170" s="7"/>
      <c r="O170" s="7"/>
      <c r="P170" s="7"/>
    </row>
    <row r="171" spans="2:16" x14ac:dyDescent="0.2">
      <c r="B171" s="17">
        <v>41821</v>
      </c>
      <c r="C171" s="10"/>
      <c r="D171" s="3" t="s">
        <v>13</v>
      </c>
      <c r="E171" s="10"/>
      <c r="F171" s="11"/>
      <c r="G171" s="11"/>
      <c r="H171" s="11"/>
      <c r="I171" s="10"/>
      <c r="J171" s="11">
        <v>1385325</v>
      </c>
      <c r="K171" s="11">
        <v>430748</v>
      </c>
      <c r="L171" s="11">
        <v>1816073</v>
      </c>
      <c r="M171" s="10"/>
      <c r="N171" s="7"/>
      <c r="O171" s="7"/>
      <c r="P171" s="7"/>
    </row>
    <row r="172" spans="2:16" x14ac:dyDescent="0.2">
      <c r="B172" s="17">
        <v>41821</v>
      </c>
      <c r="C172" s="10"/>
      <c r="D172" s="3" t="s">
        <v>14</v>
      </c>
      <c r="E172" s="10"/>
      <c r="F172" s="19"/>
      <c r="G172" s="19"/>
      <c r="H172" s="19"/>
      <c r="I172" s="10"/>
      <c r="J172" s="19">
        <v>407971</v>
      </c>
      <c r="K172" s="19">
        <v>65738</v>
      </c>
      <c r="L172" s="19">
        <v>473709</v>
      </c>
      <c r="M172" s="10"/>
      <c r="N172" s="20"/>
      <c r="O172" s="20"/>
      <c r="P172" s="20"/>
    </row>
    <row r="173" spans="2:16" x14ac:dyDescent="0.2">
      <c r="B173" s="17"/>
      <c r="C173" s="10"/>
      <c r="E173" s="10"/>
      <c r="F173" s="11">
        <v>3340082</v>
      </c>
      <c r="G173" s="11">
        <v>395995</v>
      </c>
      <c r="H173" s="11">
        <v>3736077</v>
      </c>
      <c r="I173" s="10"/>
      <c r="J173" s="11">
        <f>SUM(J170:J172)</f>
        <v>2725292</v>
      </c>
      <c r="K173" s="11">
        <f t="shared" ref="K173" si="130">SUM(K170:K172)</f>
        <v>554634</v>
      </c>
      <c r="L173" s="11">
        <f t="shared" ref="L173" si="131">SUM(L170:L172)</f>
        <v>3279926</v>
      </c>
      <c r="M173" s="10"/>
      <c r="N173" s="21">
        <f>J173/F173-1</f>
        <v>-0.18406434333049304</v>
      </c>
      <c r="O173" s="21">
        <f t="shared" ref="O173" si="132">K173/G173-1</f>
        <v>0.40060859354284784</v>
      </c>
      <c r="P173" s="21">
        <f t="shared" ref="P173" si="133">L173/H173-1</f>
        <v>-0.12209357569450519</v>
      </c>
    </row>
    <row r="174" spans="2:16" x14ac:dyDescent="0.2">
      <c r="B174" s="17"/>
      <c r="C174" s="10"/>
      <c r="E174" s="10"/>
      <c r="F174" s="11"/>
      <c r="G174" s="11"/>
      <c r="H174" s="11"/>
      <c r="I174" s="10"/>
      <c r="J174" s="11"/>
      <c r="K174" s="11"/>
      <c r="L174" s="11"/>
      <c r="M174" s="10"/>
      <c r="N174" s="7"/>
      <c r="O174" s="7"/>
      <c r="P174" s="7"/>
    </row>
    <row r="175" spans="2:16" x14ac:dyDescent="0.2">
      <c r="B175" s="17">
        <v>41852</v>
      </c>
      <c r="C175" s="10"/>
      <c r="D175" s="3" t="s">
        <v>12</v>
      </c>
      <c r="E175" s="10"/>
      <c r="F175" s="11"/>
      <c r="G175" s="11"/>
      <c r="H175" s="11"/>
      <c r="I175" s="10"/>
      <c r="J175" s="11">
        <v>1004639</v>
      </c>
      <c r="K175" s="11">
        <v>53000</v>
      </c>
      <c r="L175" s="11">
        <v>1057639</v>
      </c>
      <c r="M175" s="10"/>
      <c r="N175" s="7"/>
      <c r="O175" s="7"/>
      <c r="P175" s="7"/>
    </row>
    <row r="176" spans="2:16" x14ac:dyDescent="0.2">
      <c r="B176" s="17">
        <v>41852</v>
      </c>
      <c r="C176" s="10"/>
      <c r="D176" s="3" t="s">
        <v>13</v>
      </c>
      <c r="E176" s="10"/>
      <c r="F176" s="11"/>
      <c r="G176" s="11"/>
      <c r="H176" s="11"/>
      <c r="I176" s="10"/>
      <c r="J176" s="11">
        <v>1552963</v>
      </c>
      <c r="K176" s="11">
        <v>419326</v>
      </c>
      <c r="L176" s="11">
        <v>1972289</v>
      </c>
      <c r="M176" s="10"/>
      <c r="N176" s="7"/>
      <c r="O176" s="7"/>
      <c r="P176" s="7"/>
    </row>
    <row r="177" spans="2:16" x14ac:dyDescent="0.2">
      <c r="B177" s="17">
        <v>41852</v>
      </c>
      <c r="C177" s="10"/>
      <c r="D177" s="3" t="s">
        <v>14</v>
      </c>
      <c r="E177" s="10"/>
      <c r="F177" s="19"/>
      <c r="G177" s="19"/>
      <c r="H177" s="19"/>
      <c r="I177" s="10"/>
      <c r="J177" s="19">
        <v>467109</v>
      </c>
      <c r="K177" s="19">
        <v>69416</v>
      </c>
      <c r="L177" s="19">
        <v>536525</v>
      </c>
      <c r="M177" s="10"/>
      <c r="N177" s="20"/>
      <c r="O177" s="20"/>
      <c r="P177" s="20"/>
    </row>
    <row r="178" spans="2:16" x14ac:dyDescent="0.2">
      <c r="B178" s="17"/>
      <c r="C178" s="10"/>
      <c r="E178" s="10"/>
      <c r="F178" s="11">
        <v>3186881</v>
      </c>
      <c r="G178" s="11">
        <v>395995</v>
      </c>
      <c r="H178" s="11">
        <v>3582876</v>
      </c>
      <c r="I178" s="10"/>
      <c r="J178" s="11">
        <f>SUM(J175:J177)</f>
        <v>3024711</v>
      </c>
      <c r="K178" s="11">
        <f t="shared" ref="K178" si="134">SUM(K175:K177)</f>
        <v>541742</v>
      </c>
      <c r="L178" s="11">
        <f t="shared" ref="L178" si="135">SUM(L175:L177)</f>
        <v>3566453</v>
      </c>
      <c r="M178" s="10"/>
      <c r="N178" s="21">
        <f>J178/F178-1</f>
        <v>-5.0886744751372892E-2</v>
      </c>
      <c r="O178" s="21">
        <f t="shared" ref="O178" si="136">K178/G178-1</f>
        <v>0.36805262692710761</v>
      </c>
      <c r="P178" s="21">
        <f t="shared" ref="P178" si="137">L178/H178-1</f>
        <v>-4.5837478048361691E-3</v>
      </c>
    </row>
    <row r="179" spans="2:16" x14ac:dyDescent="0.2">
      <c r="B179" s="17"/>
      <c r="C179" s="10"/>
      <c r="E179" s="10"/>
      <c r="F179" s="11"/>
      <c r="G179" s="11"/>
      <c r="H179" s="11"/>
      <c r="I179" s="10"/>
      <c r="J179" s="11"/>
      <c r="K179" s="11"/>
      <c r="L179" s="11"/>
      <c r="M179" s="10"/>
      <c r="N179" s="7"/>
      <c r="O179" s="7"/>
      <c r="P179" s="7"/>
    </row>
    <row r="180" spans="2:16" x14ac:dyDescent="0.2">
      <c r="B180" s="17">
        <v>41883</v>
      </c>
      <c r="C180" s="10"/>
      <c r="D180" s="3" t="s">
        <v>12</v>
      </c>
      <c r="E180" s="10"/>
      <c r="F180" s="11"/>
      <c r="G180" s="11"/>
      <c r="H180" s="11"/>
      <c r="I180" s="10"/>
      <c r="J180" s="11">
        <v>985776</v>
      </c>
      <c r="K180" s="11">
        <v>59828</v>
      </c>
      <c r="L180" s="11">
        <v>1045604</v>
      </c>
      <c r="M180" s="10"/>
      <c r="N180" s="7"/>
      <c r="O180" s="7"/>
      <c r="P180" s="7"/>
    </row>
    <row r="181" spans="2:16" x14ac:dyDescent="0.2">
      <c r="B181" s="17">
        <v>41883</v>
      </c>
      <c r="C181" s="10"/>
      <c r="D181" s="3" t="s">
        <v>13</v>
      </c>
      <c r="E181" s="10"/>
      <c r="F181" s="11"/>
      <c r="G181" s="11"/>
      <c r="H181" s="11"/>
      <c r="I181" s="10"/>
      <c r="J181" s="11">
        <v>1480495</v>
      </c>
      <c r="K181" s="11">
        <v>466397</v>
      </c>
      <c r="L181" s="11">
        <v>1946892</v>
      </c>
      <c r="M181" s="10"/>
      <c r="N181" s="7"/>
      <c r="O181" s="7"/>
      <c r="P181" s="7"/>
    </row>
    <row r="182" spans="2:16" x14ac:dyDescent="0.2">
      <c r="B182" s="17">
        <v>41883</v>
      </c>
      <c r="C182" s="10"/>
      <c r="D182" s="3" t="s">
        <v>14</v>
      </c>
      <c r="E182" s="10"/>
      <c r="F182" s="19"/>
      <c r="G182" s="19"/>
      <c r="H182" s="19"/>
      <c r="I182" s="10"/>
      <c r="J182" s="19">
        <v>439733</v>
      </c>
      <c r="K182" s="19">
        <v>102445</v>
      </c>
      <c r="L182" s="19">
        <v>542178</v>
      </c>
      <c r="M182" s="10"/>
      <c r="N182" s="20"/>
      <c r="O182" s="20"/>
      <c r="P182" s="20"/>
    </row>
    <row r="183" spans="2:16" x14ac:dyDescent="0.2">
      <c r="B183" s="17"/>
      <c r="C183" s="10"/>
      <c r="E183" s="10"/>
      <c r="F183" s="11">
        <v>3186881</v>
      </c>
      <c r="G183" s="11">
        <v>384401</v>
      </c>
      <c r="H183" s="11">
        <v>3571282</v>
      </c>
      <c r="I183" s="10"/>
      <c r="J183" s="11">
        <f>SUM(J180:J182)</f>
        <v>2906004</v>
      </c>
      <c r="K183" s="11">
        <f t="shared" ref="K183" si="138">SUM(K180:K182)</f>
        <v>628670</v>
      </c>
      <c r="L183" s="11">
        <f t="shared" ref="L183" si="139">SUM(L180:L182)</f>
        <v>3534674</v>
      </c>
      <c r="M183" s="10"/>
      <c r="N183" s="21">
        <f>J183/F183-1</f>
        <v>-8.8135390056923946E-2</v>
      </c>
      <c r="O183" s="21">
        <f t="shared" ref="O183" si="140">K183/G183-1</f>
        <v>0.63545360183766442</v>
      </c>
      <c r="P183" s="21">
        <f t="shared" ref="P183" si="141">L183/H183-1</f>
        <v>-1.0250660687114554E-2</v>
      </c>
    </row>
    <row r="184" spans="2:16" x14ac:dyDescent="0.2">
      <c r="B184" s="17"/>
      <c r="C184" s="10"/>
      <c r="E184" s="10"/>
      <c r="F184" s="11"/>
      <c r="G184" s="11"/>
      <c r="H184" s="11"/>
      <c r="I184" s="10"/>
      <c r="J184" s="11"/>
      <c r="K184" s="11"/>
      <c r="L184" s="11"/>
      <c r="M184" s="10"/>
      <c r="N184" s="7"/>
      <c r="O184" s="7"/>
      <c r="P184" s="7"/>
    </row>
    <row r="185" spans="2:16" x14ac:dyDescent="0.2">
      <c r="B185" s="17">
        <v>41913</v>
      </c>
      <c r="C185" s="10"/>
      <c r="D185" s="3" t="s">
        <v>12</v>
      </c>
      <c r="E185" s="10"/>
      <c r="F185" s="11"/>
      <c r="G185" s="11"/>
      <c r="H185" s="11"/>
      <c r="I185" s="10"/>
      <c r="J185" s="11">
        <v>1569713</v>
      </c>
      <c r="K185" s="11">
        <v>66299</v>
      </c>
      <c r="L185" s="11">
        <v>1636012</v>
      </c>
      <c r="M185" s="10"/>
      <c r="N185" s="7"/>
      <c r="O185" s="7"/>
      <c r="P185" s="7"/>
    </row>
    <row r="186" spans="2:16" x14ac:dyDescent="0.2">
      <c r="B186" s="17">
        <v>41913</v>
      </c>
      <c r="C186" s="10"/>
      <c r="D186" s="3" t="s">
        <v>13</v>
      </c>
      <c r="E186" s="10"/>
      <c r="F186" s="11"/>
      <c r="G186" s="11"/>
      <c r="H186" s="11"/>
      <c r="I186" s="10"/>
      <c r="J186" s="11">
        <v>2399568</v>
      </c>
      <c r="K186" s="11">
        <v>531515</v>
      </c>
      <c r="L186" s="11">
        <v>2931083</v>
      </c>
      <c r="M186" s="10"/>
      <c r="N186" s="7"/>
      <c r="O186" s="7"/>
      <c r="P186" s="7"/>
    </row>
    <row r="187" spans="2:16" x14ac:dyDescent="0.2">
      <c r="B187" s="17">
        <v>41913</v>
      </c>
      <c r="C187" s="10"/>
      <c r="D187" s="3" t="s">
        <v>14</v>
      </c>
      <c r="E187" s="10"/>
      <c r="F187" s="19"/>
      <c r="G187" s="19"/>
      <c r="H187" s="19"/>
      <c r="I187" s="10"/>
      <c r="J187" s="19">
        <v>711278</v>
      </c>
      <c r="K187" s="19">
        <v>107424</v>
      </c>
      <c r="L187" s="19">
        <v>818702</v>
      </c>
      <c r="M187" s="10"/>
      <c r="N187" s="20"/>
      <c r="O187" s="20"/>
      <c r="P187" s="20"/>
    </row>
    <row r="188" spans="2:16" x14ac:dyDescent="0.2">
      <c r="B188" s="17"/>
      <c r="C188" s="10"/>
      <c r="E188" s="10"/>
      <c r="F188" s="11">
        <v>3486446</v>
      </c>
      <c r="G188" s="11">
        <v>384401</v>
      </c>
      <c r="H188" s="11">
        <v>3870847</v>
      </c>
      <c r="I188" s="10"/>
      <c r="J188" s="11">
        <f>SUM(J185:J187)</f>
        <v>4680559</v>
      </c>
      <c r="K188" s="11">
        <f t="shared" ref="K188" si="142">SUM(K185:K187)</f>
        <v>705238</v>
      </c>
      <c r="L188" s="11">
        <f t="shared" ref="L188" si="143">SUM(L185:L187)</f>
        <v>5385797</v>
      </c>
      <c r="M188" s="10"/>
      <c r="N188" s="21">
        <f>J188/F188-1</f>
        <v>0.34250150439731453</v>
      </c>
      <c r="O188" s="21">
        <f t="shared" ref="O188" si="144">K188/G188-1</f>
        <v>0.83464142913259853</v>
      </c>
      <c r="P188" s="21">
        <f t="shared" ref="P188" si="145">L188/H188-1</f>
        <v>0.39137429094975862</v>
      </c>
    </row>
    <row r="189" spans="2:16" x14ac:dyDescent="0.2">
      <c r="B189" s="17"/>
      <c r="C189" s="10"/>
      <c r="E189" s="10"/>
      <c r="F189" s="11"/>
      <c r="G189" s="11"/>
      <c r="H189" s="11"/>
      <c r="I189" s="10"/>
      <c r="J189" s="11"/>
      <c r="K189" s="11"/>
      <c r="L189" s="11"/>
      <c r="M189" s="10"/>
      <c r="N189" s="7"/>
      <c r="O189" s="7"/>
      <c r="P189" s="7"/>
    </row>
    <row r="190" spans="2:16" x14ac:dyDescent="0.2">
      <c r="B190" s="17">
        <v>41944</v>
      </c>
      <c r="C190" s="10"/>
      <c r="D190" s="3" t="s">
        <v>12</v>
      </c>
      <c r="E190" s="10"/>
      <c r="F190" s="11"/>
      <c r="G190" s="11"/>
      <c r="H190" s="11"/>
      <c r="I190" s="10"/>
      <c r="J190" s="11">
        <v>1082745</v>
      </c>
      <c r="K190" s="11">
        <v>50691</v>
      </c>
      <c r="L190" s="11">
        <v>1133436</v>
      </c>
      <c r="M190" s="10"/>
      <c r="N190" s="7"/>
      <c r="O190" s="7"/>
      <c r="P190" s="7"/>
    </row>
    <row r="191" spans="2:16" x14ac:dyDescent="0.2">
      <c r="B191" s="17">
        <v>41944</v>
      </c>
      <c r="C191" s="10"/>
      <c r="D191" s="3" t="s">
        <v>13</v>
      </c>
      <c r="E191" s="10"/>
      <c r="F191" s="11"/>
      <c r="G191" s="11"/>
      <c r="H191" s="11"/>
      <c r="I191" s="10"/>
      <c r="J191" s="11">
        <v>1624537</v>
      </c>
      <c r="K191" s="11">
        <v>377114</v>
      </c>
      <c r="L191" s="11">
        <v>2001651</v>
      </c>
      <c r="M191" s="10"/>
      <c r="N191" s="7"/>
      <c r="O191" s="7"/>
      <c r="P191" s="7"/>
    </row>
    <row r="192" spans="2:16" x14ac:dyDescent="0.2">
      <c r="B192" s="17">
        <v>41944</v>
      </c>
      <c r="C192" s="10"/>
      <c r="D192" s="3" t="s">
        <v>14</v>
      </c>
      <c r="E192" s="10"/>
      <c r="F192" s="19"/>
      <c r="G192" s="19"/>
      <c r="H192" s="19"/>
      <c r="I192" s="10"/>
      <c r="J192" s="19">
        <v>487837</v>
      </c>
      <c r="K192" s="19">
        <v>71072</v>
      </c>
      <c r="L192" s="19">
        <v>558909</v>
      </c>
      <c r="M192" s="10"/>
      <c r="N192" s="20"/>
      <c r="O192" s="20"/>
      <c r="P192" s="20"/>
    </row>
    <row r="193" spans="2:16" x14ac:dyDescent="0.2">
      <c r="B193" s="17"/>
      <c r="C193" s="10"/>
      <c r="E193" s="10"/>
      <c r="F193" s="11">
        <v>2727249</v>
      </c>
      <c r="G193" s="11">
        <v>395995</v>
      </c>
      <c r="H193" s="11">
        <v>3123244</v>
      </c>
      <c r="I193" s="10"/>
      <c r="J193" s="11">
        <f>SUM(J190:J192)</f>
        <v>3195119</v>
      </c>
      <c r="K193" s="11">
        <f t="shared" ref="K193" si="146">SUM(K190:K192)</f>
        <v>498877</v>
      </c>
      <c r="L193" s="11">
        <f t="shared" ref="L193" si="147">SUM(L190:L192)</f>
        <v>3693996</v>
      </c>
      <c r="M193" s="10"/>
      <c r="N193" s="21">
        <f>J193/F193-1</f>
        <v>0.17155382585161827</v>
      </c>
      <c r="O193" s="21">
        <f t="shared" ref="O193" si="148">K193/G193-1</f>
        <v>0.25980631068574089</v>
      </c>
      <c r="P193" s="21">
        <f t="shared" ref="P193" si="149">L193/H193-1</f>
        <v>0.18274332713038111</v>
      </c>
    </row>
    <row r="194" spans="2:16" x14ac:dyDescent="0.2">
      <c r="B194" s="17"/>
      <c r="C194" s="10"/>
      <c r="E194" s="10"/>
      <c r="F194" s="11"/>
      <c r="G194" s="11"/>
      <c r="H194" s="11"/>
      <c r="I194" s="10"/>
      <c r="J194" s="11"/>
      <c r="K194" s="11"/>
      <c r="L194" s="11"/>
      <c r="M194" s="10"/>
      <c r="N194" s="7"/>
      <c r="O194" s="7"/>
      <c r="P194" s="7"/>
    </row>
    <row r="195" spans="2:16" x14ac:dyDescent="0.2">
      <c r="B195" s="17">
        <v>41974</v>
      </c>
      <c r="C195" s="10"/>
      <c r="D195" s="3" t="s">
        <v>12</v>
      </c>
      <c r="E195" s="10"/>
      <c r="F195" s="11"/>
      <c r="G195" s="11"/>
      <c r="H195" s="11"/>
      <c r="I195" s="10"/>
      <c r="J195" s="11">
        <v>960976</v>
      </c>
      <c r="K195" s="11">
        <v>68950</v>
      </c>
      <c r="L195" s="11">
        <v>1029926</v>
      </c>
      <c r="M195" s="10"/>
      <c r="N195" s="7"/>
      <c r="O195" s="7"/>
      <c r="P195" s="7"/>
    </row>
    <row r="196" spans="2:16" x14ac:dyDescent="0.2">
      <c r="B196" s="17">
        <v>41974</v>
      </c>
      <c r="C196" s="10"/>
      <c r="D196" s="3" t="s">
        <v>13</v>
      </c>
      <c r="E196" s="10"/>
      <c r="F196" s="11"/>
      <c r="G196" s="11"/>
      <c r="H196" s="11"/>
      <c r="I196" s="10"/>
      <c r="J196" s="11">
        <v>1419346</v>
      </c>
      <c r="K196" s="11">
        <v>393951</v>
      </c>
      <c r="L196" s="11">
        <v>1813297</v>
      </c>
      <c r="M196" s="10"/>
      <c r="N196" s="7"/>
      <c r="O196" s="7"/>
      <c r="P196" s="7"/>
    </row>
    <row r="197" spans="2:16" x14ac:dyDescent="0.2">
      <c r="B197" s="17">
        <v>41974</v>
      </c>
      <c r="C197" s="10"/>
      <c r="D197" s="3" t="s">
        <v>14</v>
      </c>
      <c r="E197" s="10"/>
      <c r="F197" s="19"/>
      <c r="G197" s="19"/>
      <c r="H197" s="19"/>
      <c r="I197" s="10"/>
      <c r="J197" s="19">
        <v>409590</v>
      </c>
      <c r="K197" s="19">
        <v>50449</v>
      </c>
      <c r="L197" s="19">
        <v>460039</v>
      </c>
      <c r="M197" s="10"/>
      <c r="N197" s="20"/>
      <c r="O197" s="20"/>
      <c r="P197" s="20"/>
    </row>
    <row r="198" spans="2:16" x14ac:dyDescent="0.2">
      <c r="B198" s="17"/>
      <c r="C198" s="10"/>
      <c r="E198" s="10"/>
      <c r="F198" s="11">
        <v>3299766</v>
      </c>
      <c r="G198" s="11">
        <v>384107</v>
      </c>
      <c r="H198" s="11">
        <v>3683873</v>
      </c>
      <c r="I198" s="10"/>
      <c r="J198" s="11">
        <f>SUM(J195:J197)</f>
        <v>2789912</v>
      </c>
      <c r="K198" s="11">
        <f t="shared" ref="K198" si="150">SUM(K195:K197)</f>
        <v>513350</v>
      </c>
      <c r="L198" s="11">
        <f t="shared" ref="L198" si="151">SUM(L195:L197)</f>
        <v>3303262</v>
      </c>
      <c r="M198" s="10"/>
      <c r="N198" s="21">
        <f>J198/F198-1</f>
        <v>-0.15451216843861049</v>
      </c>
      <c r="O198" s="21">
        <f t="shared" ref="O198" si="152">K198/G198-1</f>
        <v>0.3364765547100157</v>
      </c>
      <c r="P198" s="21">
        <f t="shared" ref="P198" si="153">L198/H198-1</f>
        <v>-0.10331816541992622</v>
      </c>
    </row>
    <row r="199" spans="2:16" x14ac:dyDescent="0.2">
      <c r="B199" s="17"/>
      <c r="C199" s="10"/>
      <c r="E199" s="10"/>
      <c r="F199" s="11"/>
      <c r="G199" s="11"/>
      <c r="H199" s="11"/>
      <c r="I199" s="10"/>
      <c r="J199" s="11"/>
      <c r="K199" s="11"/>
      <c r="L199" s="11"/>
      <c r="M199" s="10"/>
      <c r="N199" s="7"/>
      <c r="O199" s="7"/>
      <c r="P199" s="7"/>
    </row>
    <row r="200" spans="2:16" x14ac:dyDescent="0.2">
      <c r="B200" s="1">
        <v>2014</v>
      </c>
      <c r="C200" s="10"/>
      <c r="D200" s="3" t="s">
        <v>12</v>
      </c>
      <c r="E200" s="10"/>
      <c r="F200" s="11"/>
      <c r="G200" s="11"/>
      <c r="H200" s="11"/>
      <c r="I200" s="10"/>
      <c r="J200" s="11">
        <f t="shared" ref="J200:L200" si="154">SUM(J195,J190,J185,J180,J175,J170,J165,J160,J155,J150,J145,J140)</f>
        <v>13190021</v>
      </c>
      <c r="K200" s="11">
        <f t="shared" si="154"/>
        <v>860632</v>
      </c>
      <c r="L200" s="11">
        <f t="shared" si="154"/>
        <v>14050653</v>
      </c>
      <c r="M200" s="10"/>
      <c r="N200" s="7"/>
      <c r="O200" s="7"/>
      <c r="P200" s="7"/>
    </row>
    <row r="201" spans="2:16" x14ac:dyDescent="0.2">
      <c r="B201" s="1">
        <v>2014</v>
      </c>
      <c r="C201" s="10"/>
      <c r="D201" s="3" t="s">
        <v>13</v>
      </c>
      <c r="E201" s="10"/>
      <c r="F201" s="11"/>
      <c r="G201" s="11"/>
      <c r="H201" s="11"/>
      <c r="I201" s="10"/>
      <c r="J201" s="11">
        <f t="shared" ref="J201:L201" si="155">SUM(J196,J191,J186,J181,J176,J171,J166,J161,J156,J151,J146,J141)</f>
        <v>19682274</v>
      </c>
      <c r="K201" s="11">
        <f t="shared" si="155"/>
        <v>6045012</v>
      </c>
      <c r="L201" s="11">
        <f t="shared" si="155"/>
        <v>25727286</v>
      </c>
      <c r="M201" s="10"/>
      <c r="N201" s="7"/>
      <c r="O201" s="7"/>
      <c r="P201" s="7"/>
    </row>
    <row r="202" spans="2:16" x14ac:dyDescent="0.2">
      <c r="B202" s="1">
        <v>2014</v>
      </c>
      <c r="C202" s="10"/>
      <c r="D202" s="3" t="s">
        <v>14</v>
      </c>
      <c r="E202" s="10"/>
      <c r="F202" s="19"/>
      <c r="G202" s="19"/>
      <c r="H202" s="19"/>
      <c r="I202" s="10"/>
      <c r="J202" s="19">
        <f t="shared" ref="J202:L202" si="156">SUM(J197,J192,J187,J182,J177,J172,J167,J162,J157,J152,J147,J142)</f>
        <v>5810024</v>
      </c>
      <c r="K202" s="19">
        <f t="shared" si="156"/>
        <v>1093923</v>
      </c>
      <c r="L202" s="19">
        <f t="shared" si="156"/>
        <v>6903947</v>
      </c>
      <c r="M202" s="10"/>
      <c r="N202" s="20"/>
      <c r="O202" s="20"/>
      <c r="P202" s="20"/>
    </row>
    <row r="203" spans="2:16" x14ac:dyDescent="0.2">
      <c r="B203" s="17"/>
      <c r="C203" s="10"/>
      <c r="E203" s="10"/>
      <c r="F203" s="11">
        <f>SUM(F198,F193,F188,F183,F178,F173,F168,F163,F158,F153,F148,F143)</f>
        <v>38004913</v>
      </c>
      <c r="G203" s="11">
        <f t="shared" ref="G203:L203" si="157">SUM(G198,G193,G188,G183,G178,G173,G168,G163,G158,G153,G148,G143)</f>
        <v>4657411</v>
      </c>
      <c r="H203" s="11">
        <f t="shared" si="157"/>
        <v>42662324</v>
      </c>
      <c r="I203" s="10"/>
      <c r="J203" s="11">
        <f t="shared" ref="J203:O203" si="158">SUM(J198,J193,J188,J183,J178,J173,J168,J163,J158,J153,J148,J143)</f>
        <v>38682319</v>
      </c>
      <c r="K203" s="11">
        <f t="shared" si="158"/>
        <v>7999567</v>
      </c>
      <c r="L203" s="11">
        <f t="shared" si="158"/>
        <v>46681886</v>
      </c>
      <c r="M203" s="10"/>
      <c r="N203" s="21">
        <f>J203/F203-1</f>
        <v>1.7824169206754892E-2</v>
      </c>
      <c r="O203" s="21">
        <f t="shared" ref="O203" si="159">K203/G203-1</f>
        <v>0.71759954189140696</v>
      </c>
      <c r="P203" s="21">
        <f t="shared" ref="P203" si="160">L203/H203-1</f>
        <v>9.4218074008345143E-2</v>
      </c>
    </row>
    <row r="204" spans="2:16" x14ac:dyDescent="0.2">
      <c r="B204" s="17"/>
      <c r="C204" s="10"/>
      <c r="E204" s="10"/>
      <c r="F204" s="11"/>
      <c r="G204" s="11"/>
      <c r="H204" s="11"/>
      <c r="I204" s="10"/>
      <c r="J204" s="11"/>
      <c r="K204" s="11"/>
      <c r="L204" s="11"/>
      <c r="M204" s="10"/>
      <c r="N204" s="7"/>
      <c r="O204" s="7"/>
      <c r="P204" s="7"/>
    </row>
    <row r="205" spans="2:16" x14ac:dyDescent="0.2">
      <c r="B205" s="17"/>
      <c r="C205" s="10"/>
      <c r="E205" s="10"/>
      <c r="F205" s="11"/>
      <c r="G205" s="11"/>
      <c r="H205" s="11"/>
      <c r="I205" s="10"/>
      <c r="J205" s="11"/>
      <c r="K205" s="11"/>
      <c r="L205" s="11"/>
      <c r="M205" s="10"/>
      <c r="N205" s="7"/>
      <c r="O205" s="7"/>
      <c r="P205" s="7"/>
    </row>
    <row r="206" spans="2:16" x14ac:dyDescent="0.2">
      <c r="B206" s="17">
        <v>42005</v>
      </c>
      <c r="C206" s="10"/>
      <c r="D206" s="3" t="s">
        <v>12</v>
      </c>
      <c r="E206" s="10"/>
      <c r="F206" s="11"/>
      <c r="G206" s="11"/>
      <c r="H206" s="11"/>
      <c r="I206" s="10"/>
      <c r="J206" s="11">
        <v>829470</v>
      </c>
      <c r="K206" s="11">
        <v>72334</v>
      </c>
      <c r="L206" s="11">
        <v>901804</v>
      </c>
      <c r="M206" s="10"/>
      <c r="N206" s="7"/>
      <c r="O206" s="7"/>
      <c r="P206" s="7"/>
    </row>
    <row r="207" spans="2:16" x14ac:dyDescent="0.2">
      <c r="B207" s="17">
        <v>42005</v>
      </c>
      <c r="C207" s="10"/>
      <c r="D207" s="3" t="s">
        <v>13</v>
      </c>
      <c r="E207" s="10"/>
      <c r="F207" s="11"/>
      <c r="G207" s="11"/>
      <c r="H207" s="11"/>
      <c r="I207" s="10"/>
      <c r="J207" s="11">
        <v>1188949</v>
      </c>
      <c r="K207" s="11">
        <v>415063</v>
      </c>
      <c r="L207" s="11">
        <v>1604012</v>
      </c>
      <c r="M207" s="10"/>
      <c r="N207" s="7"/>
      <c r="O207" s="7"/>
      <c r="P207" s="7"/>
    </row>
    <row r="208" spans="2:16" x14ac:dyDescent="0.2">
      <c r="B208" s="17">
        <v>42005</v>
      </c>
      <c r="C208" s="10"/>
      <c r="D208" s="3" t="s">
        <v>14</v>
      </c>
      <c r="E208" s="10"/>
      <c r="F208" s="19"/>
      <c r="G208" s="19"/>
      <c r="H208" s="19"/>
      <c r="I208" s="10"/>
      <c r="J208" s="19">
        <v>327361</v>
      </c>
      <c r="K208" s="19">
        <v>36091</v>
      </c>
      <c r="L208" s="19">
        <v>363452</v>
      </c>
      <c r="M208" s="10"/>
      <c r="N208" s="20"/>
      <c r="O208" s="20"/>
      <c r="P208" s="20"/>
    </row>
    <row r="209" spans="2:16" x14ac:dyDescent="0.2">
      <c r="B209" s="17"/>
      <c r="C209" s="10"/>
      <c r="E209" s="10"/>
      <c r="F209" s="11">
        <v>3352700</v>
      </c>
      <c r="G209" s="11">
        <v>439974</v>
      </c>
      <c r="H209" s="11">
        <v>3792674</v>
      </c>
      <c r="I209" s="10"/>
      <c r="J209" s="11">
        <f>SUM(J206:J208)</f>
        <v>2345780</v>
      </c>
      <c r="K209" s="11">
        <f t="shared" ref="K209" si="161">SUM(K206:K208)</f>
        <v>523488</v>
      </c>
      <c r="L209" s="11">
        <f t="shared" ref="L209" si="162">SUM(L206:L208)</f>
        <v>2869268</v>
      </c>
      <c r="M209" s="10"/>
      <c r="N209" s="21">
        <f>J209/F209-1</f>
        <v>-0.30033107644584967</v>
      </c>
      <c r="O209" s="21">
        <f t="shared" ref="O209" si="163">K209/G209-1</f>
        <v>0.18981576184047233</v>
      </c>
      <c r="P209" s="21">
        <f t="shared" ref="P209" si="164">L209/H209-1</f>
        <v>-0.24347096534002133</v>
      </c>
    </row>
    <row r="210" spans="2:16" x14ac:dyDescent="0.2">
      <c r="B210" s="17"/>
      <c r="C210" s="10"/>
      <c r="E210" s="10"/>
      <c r="F210" s="11"/>
      <c r="G210" s="11"/>
      <c r="H210" s="11"/>
      <c r="I210" s="10"/>
      <c r="J210" s="11"/>
      <c r="K210" s="11"/>
      <c r="L210" s="11"/>
      <c r="M210" s="10"/>
      <c r="N210" s="7"/>
      <c r="O210" s="7"/>
      <c r="P210" s="7"/>
    </row>
    <row r="211" spans="2:16" x14ac:dyDescent="0.2">
      <c r="B211" s="17">
        <v>42036</v>
      </c>
      <c r="C211" s="10"/>
      <c r="D211" s="3" t="s">
        <v>12</v>
      </c>
      <c r="E211" s="10"/>
      <c r="F211" s="11"/>
      <c r="G211" s="11"/>
      <c r="H211" s="11"/>
      <c r="I211" s="10"/>
      <c r="J211" s="11">
        <v>1108068</v>
      </c>
      <c r="K211" s="11">
        <v>53259</v>
      </c>
      <c r="L211" s="11">
        <v>1161327</v>
      </c>
      <c r="M211" s="10"/>
      <c r="N211" s="7"/>
      <c r="O211" s="7"/>
      <c r="P211" s="7"/>
    </row>
    <row r="212" spans="2:16" x14ac:dyDescent="0.2">
      <c r="B212" s="17">
        <v>42036</v>
      </c>
      <c r="C212" s="10"/>
      <c r="D212" s="3" t="s">
        <v>13</v>
      </c>
      <c r="E212" s="10"/>
      <c r="F212" s="11"/>
      <c r="G212" s="11"/>
      <c r="H212" s="11"/>
      <c r="I212" s="10"/>
      <c r="J212" s="11">
        <v>1534300</v>
      </c>
      <c r="K212" s="11">
        <v>318150</v>
      </c>
      <c r="L212" s="11">
        <v>1852450</v>
      </c>
      <c r="M212" s="10"/>
      <c r="N212" s="7"/>
      <c r="O212" s="7"/>
      <c r="P212" s="7"/>
    </row>
    <row r="213" spans="2:16" x14ac:dyDescent="0.2">
      <c r="B213" s="17">
        <v>42036</v>
      </c>
      <c r="C213" s="10"/>
      <c r="D213" s="3" t="s">
        <v>14</v>
      </c>
      <c r="E213" s="10"/>
      <c r="F213" s="19"/>
      <c r="G213" s="19"/>
      <c r="H213" s="19"/>
      <c r="I213" s="10"/>
      <c r="J213" s="19">
        <v>447746</v>
      </c>
      <c r="K213" s="19">
        <v>40093</v>
      </c>
      <c r="L213" s="19">
        <v>487839</v>
      </c>
      <c r="M213" s="10"/>
      <c r="N213" s="20"/>
      <c r="O213" s="20"/>
      <c r="P213" s="20"/>
    </row>
    <row r="214" spans="2:16" x14ac:dyDescent="0.2">
      <c r="B214" s="17"/>
      <c r="C214" s="10"/>
      <c r="E214" s="10"/>
      <c r="F214" s="11">
        <v>3293010</v>
      </c>
      <c r="G214" s="11">
        <v>439960</v>
      </c>
      <c r="H214" s="11">
        <v>3732970</v>
      </c>
      <c r="I214" s="10"/>
      <c r="J214" s="11">
        <f>SUM(J211:J213)</f>
        <v>3090114</v>
      </c>
      <c r="K214" s="11">
        <f t="shared" ref="K214" si="165">SUM(K211:K213)</f>
        <v>411502</v>
      </c>
      <c r="L214" s="11">
        <f t="shared" ref="L214" si="166">SUM(L211:L213)</f>
        <v>3501616</v>
      </c>
      <c r="M214" s="10"/>
      <c r="N214" s="21">
        <f>J214/F214-1</f>
        <v>-6.1614146328131447E-2</v>
      </c>
      <c r="O214" s="21">
        <f t="shared" ref="O214" si="167">K214/G214-1</f>
        <v>-6.4683153013910366E-2</v>
      </c>
      <c r="P214" s="21">
        <f t="shared" ref="P214" si="168">L214/H214-1</f>
        <v>-6.197585300712305E-2</v>
      </c>
    </row>
    <row r="215" spans="2:16" x14ac:dyDescent="0.2">
      <c r="B215" s="17"/>
      <c r="C215" s="10"/>
      <c r="E215" s="10"/>
      <c r="F215" s="11"/>
      <c r="G215" s="11"/>
      <c r="H215" s="11"/>
      <c r="I215" s="10"/>
      <c r="J215" s="11"/>
      <c r="K215" s="11"/>
      <c r="L215" s="11"/>
      <c r="M215" s="10"/>
      <c r="N215" s="7"/>
      <c r="O215" s="7"/>
      <c r="P215" s="7"/>
    </row>
    <row r="216" spans="2:16" x14ac:dyDescent="0.2">
      <c r="B216" s="17">
        <v>42064</v>
      </c>
      <c r="C216" s="10"/>
      <c r="D216" s="3" t="s">
        <v>12</v>
      </c>
      <c r="E216" s="10"/>
      <c r="F216" s="11"/>
      <c r="G216" s="11"/>
      <c r="H216" s="11"/>
      <c r="I216" s="10"/>
      <c r="J216" s="11">
        <v>1084007</v>
      </c>
      <c r="K216" s="11">
        <v>89736</v>
      </c>
      <c r="L216" s="11">
        <v>1173743</v>
      </c>
      <c r="M216" s="10"/>
      <c r="N216" s="7"/>
      <c r="O216" s="7"/>
      <c r="P216" s="7"/>
    </row>
    <row r="217" spans="2:16" x14ac:dyDescent="0.2">
      <c r="B217" s="17">
        <v>42064</v>
      </c>
      <c r="C217" s="10"/>
      <c r="D217" s="3" t="s">
        <v>13</v>
      </c>
      <c r="E217" s="10"/>
      <c r="F217" s="11"/>
      <c r="G217" s="11"/>
      <c r="H217" s="11"/>
      <c r="I217" s="10"/>
      <c r="J217" s="11">
        <v>1486997</v>
      </c>
      <c r="K217" s="11">
        <v>607475</v>
      </c>
      <c r="L217" s="11">
        <v>2094472</v>
      </c>
      <c r="M217" s="10"/>
      <c r="N217" s="7"/>
      <c r="O217" s="7"/>
      <c r="P217" s="7"/>
    </row>
    <row r="218" spans="2:16" x14ac:dyDescent="0.2">
      <c r="B218" s="17">
        <v>42064</v>
      </c>
      <c r="C218" s="10"/>
      <c r="D218" s="3" t="s">
        <v>14</v>
      </c>
      <c r="E218" s="10"/>
      <c r="F218" s="19"/>
      <c r="G218" s="19"/>
      <c r="H218" s="19"/>
      <c r="I218" s="10"/>
      <c r="J218" s="19">
        <v>422973</v>
      </c>
      <c r="K218" s="19">
        <v>115859</v>
      </c>
      <c r="L218" s="19">
        <v>538832</v>
      </c>
      <c r="M218" s="10"/>
      <c r="N218" s="20"/>
      <c r="O218" s="20"/>
      <c r="P218" s="20"/>
    </row>
    <row r="219" spans="2:16" x14ac:dyDescent="0.2">
      <c r="B219" s="17"/>
      <c r="C219" s="10"/>
      <c r="E219" s="10"/>
      <c r="F219" s="11">
        <v>3294832</v>
      </c>
      <c r="G219" s="11">
        <v>451691</v>
      </c>
      <c r="H219" s="11">
        <v>3746523</v>
      </c>
      <c r="I219" s="10"/>
      <c r="J219" s="11">
        <f>SUM(J216:J218)</f>
        <v>2993977</v>
      </c>
      <c r="K219" s="11">
        <f t="shared" ref="K219" si="169">SUM(K216:K218)</f>
        <v>813070</v>
      </c>
      <c r="L219" s="11">
        <f t="shared" ref="L219" si="170">SUM(L216:L218)</f>
        <v>3807047</v>
      </c>
      <c r="M219" s="10"/>
      <c r="N219" s="21">
        <f>J219/F219-1</f>
        <v>-9.1311180661108104E-2</v>
      </c>
      <c r="O219" s="21">
        <f t="shared" ref="O219" si="171">K219/G219-1</f>
        <v>0.8000580042551213</v>
      </c>
      <c r="P219" s="21">
        <f t="shared" ref="P219" si="172">L219/H219-1</f>
        <v>1.6154711982283354E-2</v>
      </c>
    </row>
    <row r="220" spans="2:16" x14ac:dyDescent="0.2">
      <c r="B220" s="17"/>
      <c r="C220" s="10"/>
      <c r="E220" s="10"/>
      <c r="F220" s="11"/>
      <c r="G220" s="11"/>
      <c r="H220" s="11"/>
      <c r="I220" s="10"/>
      <c r="J220" s="11"/>
      <c r="K220" s="11"/>
      <c r="L220" s="11"/>
      <c r="M220" s="10"/>
      <c r="N220" s="7"/>
      <c r="O220" s="7"/>
      <c r="P220" s="7"/>
    </row>
    <row r="221" spans="2:16" x14ac:dyDescent="0.2">
      <c r="B221" s="17">
        <v>42095</v>
      </c>
      <c r="C221" s="10"/>
      <c r="D221" s="3" t="s">
        <v>12</v>
      </c>
      <c r="E221" s="10"/>
      <c r="F221" s="11"/>
      <c r="G221" s="11"/>
      <c r="H221" s="11"/>
      <c r="I221" s="10"/>
      <c r="J221" s="11">
        <v>1037799</v>
      </c>
      <c r="K221" s="11">
        <v>92210</v>
      </c>
      <c r="L221" s="11">
        <v>1130009</v>
      </c>
      <c r="M221" s="10"/>
      <c r="N221" s="7"/>
      <c r="O221" s="7"/>
      <c r="P221" s="7"/>
    </row>
    <row r="222" spans="2:16" x14ac:dyDescent="0.2">
      <c r="B222" s="17">
        <v>42095</v>
      </c>
      <c r="C222" s="10"/>
      <c r="D222" s="3" t="s">
        <v>13</v>
      </c>
      <c r="E222" s="10"/>
      <c r="F222" s="11"/>
      <c r="G222" s="11"/>
      <c r="H222" s="11"/>
      <c r="I222" s="10"/>
      <c r="J222" s="11">
        <v>1463416</v>
      </c>
      <c r="K222" s="11">
        <v>461688</v>
      </c>
      <c r="L222" s="11">
        <v>1925104</v>
      </c>
      <c r="M222" s="10"/>
      <c r="N222" s="7"/>
      <c r="O222" s="7"/>
      <c r="P222" s="7"/>
    </row>
    <row r="223" spans="2:16" x14ac:dyDescent="0.2">
      <c r="B223" s="17">
        <v>42095</v>
      </c>
      <c r="C223" s="10"/>
      <c r="D223" s="3" t="s">
        <v>14</v>
      </c>
      <c r="E223" s="10"/>
      <c r="F223" s="19"/>
      <c r="G223" s="19"/>
      <c r="H223" s="19"/>
      <c r="I223" s="10"/>
      <c r="J223" s="19">
        <v>406872</v>
      </c>
      <c r="K223" s="19">
        <v>62302</v>
      </c>
      <c r="L223" s="19">
        <v>469174</v>
      </c>
      <c r="M223" s="10"/>
      <c r="N223" s="20"/>
      <c r="O223" s="20"/>
      <c r="P223" s="20"/>
    </row>
    <row r="224" spans="2:16" x14ac:dyDescent="0.2">
      <c r="B224" s="17"/>
      <c r="C224" s="10"/>
      <c r="E224" s="10"/>
      <c r="F224" s="11">
        <v>3341184</v>
      </c>
      <c r="G224" s="11">
        <v>481328</v>
      </c>
      <c r="H224" s="11">
        <v>3822512</v>
      </c>
      <c r="I224" s="10"/>
      <c r="J224" s="11">
        <f>SUM(J221:J223)</f>
        <v>2908087</v>
      </c>
      <c r="K224" s="11">
        <f t="shared" ref="K224" si="173">SUM(K221:K223)</f>
        <v>616200</v>
      </c>
      <c r="L224" s="11">
        <f t="shared" ref="L224" si="174">SUM(L221:L223)</f>
        <v>3524287</v>
      </c>
      <c r="M224" s="10"/>
      <c r="N224" s="21">
        <f>J224/F224-1</f>
        <v>-0.12962381000268164</v>
      </c>
      <c r="O224" s="21">
        <f t="shared" ref="O224" si="175">K224/G224-1</f>
        <v>0.28020809094837618</v>
      </c>
      <c r="P224" s="21">
        <f t="shared" ref="P224" si="176">L224/H224-1</f>
        <v>-7.8018067699983651E-2</v>
      </c>
    </row>
    <row r="225" spans="2:16" x14ac:dyDescent="0.2">
      <c r="B225" s="17"/>
      <c r="C225" s="10"/>
      <c r="E225" s="10"/>
      <c r="F225" s="11"/>
      <c r="G225" s="11"/>
      <c r="H225" s="11"/>
      <c r="I225" s="10"/>
      <c r="J225" s="11"/>
      <c r="K225" s="11"/>
      <c r="L225" s="11"/>
      <c r="M225" s="10"/>
      <c r="N225" s="7"/>
      <c r="O225" s="7"/>
      <c r="P225" s="7"/>
    </row>
    <row r="226" spans="2:16" x14ac:dyDescent="0.2">
      <c r="B226" s="18">
        <v>42125</v>
      </c>
      <c r="C226" s="10"/>
      <c r="D226" s="3" t="s">
        <v>12</v>
      </c>
      <c r="E226" s="10"/>
      <c r="F226" s="11"/>
      <c r="G226" s="11"/>
      <c r="H226" s="11"/>
      <c r="I226" s="10"/>
      <c r="J226" s="11">
        <v>1595323</v>
      </c>
      <c r="K226" s="11">
        <v>99772</v>
      </c>
      <c r="L226" s="11">
        <v>1695095</v>
      </c>
      <c r="M226" s="10"/>
      <c r="N226" s="7"/>
      <c r="O226" s="7"/>
      <c r="P226" s="7"/>
    </row>
    <row r="227" spans="2:16" x14ac:dyDescent="0.2">
      <c r="B227" s="17">
        <v>42125</v>
      </c>
      <c r="C227" s="10"/>
      <c r="D227" s="3" t="s">
        <v>13</v>
      </c>
      <c r="E227" s="10"/>
      <c r="F227" s="11"/>
      <c r="G227" s="11"/>
      <c r="H227" s="11"/>
      <c r="I227" s="10"/>
      <c r="J227" s="11">
        <v>2240643</v>
      </c>
      <c r="K227" s="11">
        <v>575888</v>
      </c>
      <c r="L227" s="11">
        <v>2816531</v>
      </c>
      <c r="M227" s="10"/>
      <c r="N227" s="7"/>
      <c r="O227" s="7"/>
      <c r="P227" s="7"/>
    </row>
    <row r="228" spans="2:16" x14ac:dyDescent="0.2">
      <c r="B228" s="17">
        <v>42125</v>
      </c>
      <c r="C228" s="10"/>
      <c r="D228" s="3" t="s">
        <v>14</v>
      </c>
      <c r="E228" s="10"/>
      <c r="F228" s="19"/>
      <c r="G228" s="19"/>
      <c r="H228" s="19"/>
      <c r="I228" s="10"/>
      <c r="J228" s="19">
        <v>633991</v>
      </c>
      <c r="K228" s="19">
        <v>100745</v>
      </c>
      <c r="L228" s="19">
        <v>734736</v>
      </c>
      <c r="M228" s="10"/>
      <c r="N228" s="20"/>
      <c r="O228" s="20"/>
      <c r="P228" s="20"/>
    </row>
    <row r="229" spans="2:16" x14ac:dyDescent="0.2">
      <c r="B229" s="17"/>
      <c r="C229" s="10"/>
      <c r="E229" s="10"/>
      <c r="F229" s="11">
        <v>3367245</v>
      </c>
      <c r="G229" s="11">
        <v>453668</v>
      </c>
      <c r="H229" s="11">
        <v>3820913</v>
      </c>
      <c r="I229" s="10"/>
      <c r="J229" s="11">
        <f>SUM(J226:J228)</f>
        <v>4469957</v>
      </c>
      <c r="K229" s="11">
        <f t="shared" ref="K229" si="177">SUM(K226:K228)</f>
        <v>776405</v>
      </c>
      <c r="L229" s="11">
        <f t="shared" ref="L229" si="178">SUM(L226:L228)</f>
        <v>5246362</v>
      </c>
      <c r="M229" s="10"/>
      <c r="N229" s="21">
        <f>J229/F229-1</f>
        <v>0.32748196225697868</v>
      </c>
      <c r="O229" s="21">
        <f t="shared" ref="O229" si="179">K229/G229-1</f>
        <v>0.71139467628309694</v>
      </c>
      <c r="P229" s="21">
        <f t="shared" ref="P229" si="180">L229/H229-1</f>
        <v>0.37306502398772223</v>
      </c>
    </row>
    <row r="230" spans="2:16" x14ac:dyDescent="0.2">
      <c r="B230" s="17"/>
      <c r="C230" s="10"/>
      <c r="E230" s="10"/>
      <c r="F230" s="11"/>
      <c r="G230" s="11"/>
      <c r="H230" s="11"/>
      <c r="I230" s="10"/>
      <c r="J230" s="11"/>
      <c r="K230" s="11"/>
      <c r="L230" s="11"/>
      <c r="M230" s="10"/>
      <c r="N230" s="7"/>
      <c r="O230" s="7"/>
      <c r="P230" s="7"/>
    </row>
    <row r="231" spans="2:16" x14ac:dyDescent="0.2">
      <c r="B231" s="17">
        <v>42156</v>
      </c>
      <c r="C231" s="10"/>
      <c r="D231" s="3" t="s">
        <v>12</v>
      </c>
      <c r="E231" s="10"/>
      <c r="F231" s="11"/>
      <c r="G231" s="11"/>
      <c r="H231" s="11"/>
      <c r="I231" s="10"/>
      <c r="J231" s="11">
        <v>972813</v>
      </c>
      <c r="K231" s="11">
        <v>55186</v>
      </c>
      <c r="L231" s="11">
        <v>1027999</v>
      </c>
      <c r="M231" s="10"/>
      <c r="N231" s="7"/>
      <c r="O231" s="7"/>
      <c r="P231" s="7"/>
    </row>
    <row r="232" spans="2:16" x14ac:dyDescent="0.2">
      <c r="B232" s="17">
        <v>42156</v>
      </c>
      <c r="C232" s="10"/>
      <c r="D232" s="3" t="s">
        <v>13</v>
      </c>
      <c r="E232" s="10"/>
      <c r="F232" s="11"/>
      <c r="G232" s="11"/>
      <c r="H232" s="11"/>
      <c r="I232" s="10"/>
      <c r="J232" s="11">
        <v>1281959</v>
      </c>
      <c r="K232" s="11">
        <v>320638</v>
      </c>
      <c r="L232" s="11">
        <v>1602597</v>
      </c>
      <c r="M232" s="10"/>
      <c r="N232" s="7"/>
      <c r="O232" s="7"/>
      <c r="P232" s="7"/>
    </row>
    <row r="233" spans="2:16" x14ac:dyDescent="0.2">
      <c r="B233" s="17">
        <v>42156</v>
      </c>
      <c r="C233" s="10"/>
      <c r="D233" s="3" t="s">
        <v>14</v>
      </c>
      <c r="E233" s="10"/>
      <c r="F233" s="19"/>
      <c r="G233" s="19"/>
      <c r="H233" s="19"/>
      <c r="I233" s="10"/>
      <c r="J233" s="19">
        <v>396637</v>
      </c>
      <c r="K233" s="19">
        <v>69173</v>
      </c>
      <c r="L233" s="19">
        <v>465810</v>
      </c>
      <c r="M233" s="10"/>
      <c r="N233" s="20"/>
      <c r="O233" s="20"/>
      <c r="P233" s="20"/>
    </row>
    <row r="234" spans="2:16" x14ac:dyDescent="0.2">
      <c r="B234" s="17"/>
      <c r="C234" s="10"/>
      <c r="E234" s="10"/>
      <c r="F234" s="11">
        <v>3391983</v>
      </c>
      <c r="G234" s="11">
        <v>469524</v>
      </c>
      <c r="H234" s="11">
        <v>3861507</v>
      </c>
      <c r="I234" s="10"/>
      <c r="J234" s="11">
        <f>SUM(J231:J233)</f>
        <v>2651409</v>
      </c>
      <c r="K234" s="11">
        <f t="shared" ref="K234" si="181">SUM(K231:K233)</f>
        <v>444997</v>
      </c>
      <c r="L234" s="11">
        <f t="shared" ref="L234" si="182">SUM(L231:L233)</f>
        <v>3096406</v>
      </c>
      <c r="M234" s="10"/>
      <c r="N234" s="21">
        <f>J234/F234-1</f>
        <v>-0.21833069328472465</v>
      </c>
      <c r="O234" s="21">
        <f t="shared" ref="O234" si="183">K234/G234-1</f>
        <v>-5.2238011262470074E-2</v>
      </c>
      <c r="P234" s="21">
        <f t="shared" ref="P234" si="184">L234/H234-1</f>
        <v>-0.19813533938951811</v>
      </c>
    </row>
    <row r="235" spans="2:16" x14ac:dyDescent="0.2">
      <c r="B235" s="17"/>
      <c r="C235" s="10"/>
      <c r="E235" s="10"/>
      <c r="F235" s="11"/>
      <c r="G235" s="11"/>
      <c r="H235" s="11"/>
      <c r="I235" s="10"/>
      <c r="J235" s="11"/>
      <c r="K235" s="11"/>
      <c r="L235" s="11"/>
      <c r="M235" s="10"/>
      <c r="N235" s="7"/>
      <c r="O235" s="7"/>
      <c r="P235" s="7"/>
    </row>
    <row r="236" spans="2:16" x14ac:dyDescent="0.2">
      <c r="B236" s="17">
        <v>42186</v>
      </c>
      <c r="C236" s="10"/>
      <c r="D236" s="3" t="s">
        <v>12</v>
      </c>
      <c r="E236" s="10"/>
      <c r="F236" s="11"/>
      <c r="G236" s="11"/>
      <c r="H236" s="11"/>
      <c r="I236" s="10"/>
      <c r="J236" s="11">
        <v>872425</v>
      </c>
      <c r="K236" s="11">
        <v>72992</v>
      </c>
      <c r="L236" s="11">
        <v>945417</v>
      </c>
      <c r="M236" s="10"/>
      <c r="N236" s="7"/>
      <c r="O236" s="7"/>
      <c r="P236" s="7"/>
    </row>
    <row r="237" spans="2:16" x14ac:dyDescent="0.2">
      <c r="B237" s="18">
        <v>42186</v>
      </c>
      <c r="C237" s="10"/>
      <c r="D237" s="3" t="s">
        <v>13</v>
      </c>
      <c r="E237" s="10"/>
      <c r="F237" s="11"/>
      <c r="G237" s="11"/>
      <c r="H237" s="11"/>
      <c r="I237" s="10"/>
      <c r="J237" s="11">
        <v>1112438</v>
      </c>
      <c r="K237" s="11">
        <v>641423</v>
      </c>
      <c r="L237" s="11">
        <v>1753861</v>
      </c>
      <c r="M237" s="10"/>
      <c r="N237" s="7"/>
      <c r="O237" s="7"/>
      <c r="P237" s="7"/>
    </row>
    <row r="238" spans="2:16" x14ac:dyDescent="0.2">
      <c r="B238" s="17">
        <v>42186</v>
      </c>
      <c r="C238" s="10"/>
      <c r="D238" s="3" t="s">
        <v>14</v>
      </c>
      <c r="E238" s="10"/>
      <c r="F238" s="19"/>
      <c r="G238" s="19"/>
      <c r="H238" s="19"/>
      <c r="I238" s="10"/>
      <c r="J238" s="19">
        <v>348724</v>
      </c>
      <c r="K238" s="19">
        <v>210988</v>
      </c>
      <c r="L238" s="19">
        <v>559712</v>
      </c>
      <c r="M238" s="10"/>
      <c r="N238" s="20"/>
      <c r="O238" s="20"/>
      <c r="P238" s="20"/>
    </row>
    <row r="239" spans="2:16" x14ac:dyDescent="0.2">
      <c r="B239" s="17"/>
      <c r="C239" s="10"/>
      <c r="E239" s="10"/>
      <c r="F239" s="11">
        <v>3078187</v>
      </c>
      <c r="G239" s="11">
        <v>469518</v>
      </c>
      <c r="H239" s="11">
        <v>3547705</v>
      </c>
      <c r="I239" s="10"/>
      <c r="J239" s="11">
        <f>SUM(J236:J238)</f>
        <v>2333587</v>
      </c>
      <c r="K239" s="11">
        <f t="shared" ref="K239" si="185">SUM(K236:K238)</f>
        <v>925403</v>
      </c>
      <c r="L239" s="11">
        <f t="shared" ref="L239" si="186">SUM(L236:L238)</f>
        <v>3258990</v>
      </c>
      <c r="M239" s="10"/>
      <c r="N239" s="21">
        <f>J239/F239-1</f>
        <v>-0.24189563532040126</v>
      </c>
      <c r="O239" s="21">
        <f t="shared" ref="O239" si="187">K239/G239-1</f>
        <v>0.97096383951201015</v>
      </c>
      <c r="P239" s="21">
        <f t="shared" ref="P239" si="188">L239/H239-1</f>
        <v>-8.1380779969022266E-2</v>
      </c>
    </row>
    <row r="240" spans="2:16" x14ac:dyDescent="0.2">
      <c r="B240" s="17"/>
      <c r="C240" s="10"/>
      <c r="E240" s="10"/>
      <c r="F240" s="11"/>
      <c r="G240" s="11"/>
      <c r="H240" s="11"/>
      <c r="I240" s="10"/>
      <c r="J240" s="11"/>
      <c r="K240" s="11"/>
      <c r="L240" s="11"/>
      <c r="M240" s="10"/>
      <c r="N240" s="7"/>
      <c r="O240" s="7"/>
      <c r="P240" s="7"/>
    </row>
    <row r="241" spans="2:16" x14ac:dyDescent="0.2">
      <c r="B241" s="17">
        <v>42217</v>
      </c>
      <c r="C241" s="10"/>
      <c r="D241" s="3" t="s">
        <v>12</v>
      </c>
      <c r="E241" s="10"/>
      <c r="F241" s="11"/>
      <c r="G241" s="11"/>
      <c r="H241" s="11"/>
      <c r="I241" s="10"/>
      <c r="J241" s="11">
        <v>941639</v>
      </c>
      <c r="K241" s="11">
        <v>42883</v>
      </c>
      <c r="L241" s="11">
        <v>984522</v>
      </c>
      <c r="M241" s="10"/>
      <c r="N241" s="7"/>
      <c r="O241" s="7"/>
      <c r="P241" s="7"/>
    </row>
    <row r="242" spans="2:16" x14ac:dyDescent="0.2">
      <c r="B242" s="17">
        <v>42217</v>
      </c>
      <c r="C242" s="10"/>
      <c r="D242" s="3" t="s">
        <v>13</v>
      </c>
      <c r="E242" s="10"/>
      <c r="F242" s="11"/>
      <c r="G242" s="11"/>
      <c r="H242" s="11"/>
      <c r="I242" s="10"/>
      <c r="J242" s="11">
        <v>1270883</v>
      </c>
      <c r="K242" s="11">
        <v>396755</v>
      </c>
      <c r="L242" s="11">
        <v>1667638</v>
      </c>
      <c r="M242" s="10"/>
      <c r="N242" s="7"/>
      <c r="O242" s="7"/>
      <c r="P242" s="7"/>
    </row>
    <row r="243" spans="2:16" x14ac:dyDescent="0.2">
      <c r="B243" s="17">
        <v>42217</v>
      </c>
      <c r="C243" s="10"/>
      <c r="D243" s="3" t="s">
        <v>14</v>
      </c>
      <c r="E243" s="10"/>
      <c r="F243" s="19"/>
      <c r="G243" s="19"/>
      <c r="H243" s="19"/>
      <c r="I243" s="10"/>
      <c r="J243" s="19">
        <v>414175</v>
      </c>
      <c r="K243" s="19">
        <v>89100</v>
      </c>
      <c r="L243" s="19">
        <v>503275</v>
      </c>
      <c r="M243" s="10"/>
      <c r="N243" s="20"/>
      <c r="O243" s="20"/>
      <c r="P243" s="20"/>
    </row>
    <row r="244" spans="2:16" x14ac:dyDescent="0.2">
      <c r="B244" s="17"/>
      <c r="C244" s="10"/>
      <c r="E244" s="10"/>
      <c r="F244" s="11">
        <v>3077224</v>
      </c>
      <c r="G244" s="11">
        <v>450205</v>
      </c>
      <c r="H244" s="11">
        <v>3527429</v>
      </c>
      <c r="I244" s="10"/>
      <c r="J244" s="11">
        <f>SUM(J241:J243)</f>
        <v>2626697</v>
      </c>
      <c r="K244" s="11">
        <f t="shared" ref="K244" si="189">SUM(K241:K243)</f>
        <v>528738</v>
      </c>
      <c r="L244" s="11">
        <f t="shared" ref="L244" si="190">SUM(L241:L243)</f>
        <v>3155435</v>
      </c>
      <c r="M244" s="10"/>
      <c r="N244" s="21">
        <f>J244/F244-1</f>
        <v>-0.14640695639966417</v>
      </c>
      <c r="O244" s="21">
        <f t="shared" ref="O244" si="191">K244/G244-1</f>
        <v>0.17443831143590138</v>
      </c>
      <c r="P244" s="21">
        <f t="shared" ref="P244" si="192">L244/H244-1</f>
        <v>-0.10545754429075682</v>
      </c>
    </row>
    <row r="245" spans="2:16" x14ac:dyDescent="0.2">
      <c r="B245" s="17"/>
      <c r="C245" s="10"/>
      <c r="E245" s="10"/>
      <c r="F245" s="11"/>
      <c r="G245" s="11"/>
      <c r="H245" s="11"/>
      <c r="I245" s="10"/>
      <c r="J245" s="11"/>
      <c r="K245" s="11"/>
      <c r="L245" s="11"/>
      <c r="M245" s="10"/>
      <c r="N245" s="7"/>
      <c r="O245" s="7"/>
      <c r="P245" s="7"/>
    </row>
    <row r="246" spans="2:16" x14ac:dyDescent="0.2">
      <c r="B246" s="17">
        <v>42248</v>
      </c>
      <c r="C246" s="10"/>
      <c r="D246" s="3" t="s">
        <v>12</v>
      </c>
      <c r="E246" s="10"/>
      <c r="F246" s="11"/>
      <c r="G246" s="11"/>
      <c r="H246" s="11"/>
      <c r="I246" s="10"/>
      <c r="J246" s="11">
        <v>915464</v>
      </c>
      <c r="K246" s="11">
        <v>45834</v>
      </c>
      <c r="L246" s="11">
        <v>961298</v>
      </c>
      <c r="M246" s="10"/>
      <c r="N246" s="7"/>
      <c r="O246" s="7"/>
      <c r="P246" s="7"/>
    </row>
    <row r="247" spans="2:16" x14ac:dyDescent="0.2">
      <c r="B247" s="17">
        <v>42248</v>
      </c>
      <c r="C247" s="10"/>
      <c r="D247" s="3" t="s">
        <v>13</v>
      </c>
      <c r="E247" s="10"/>
      <c r="F247" s="11"/>
      <c r="G247" s="11"/>
      <c r="H247" s="11"/>
      <c r="I247" s="10"/>
      <c r="J247" s="11">
        <v>1240148</v>
      </c>
      <c r="K247" s="11">
        <v>292301</v>
      </c>
      <c r="L247" s="11">
        <v>1532449</v>
      </c>
      <c r="M247" s="10"/>
      <c r="N247" s="7"/>
      <c r="O247" s="7"/>
      <c r="P247" s="7"/>
    </row>
    <row r="248" spans="2:16" x14ac:dyDescent="0.2">
      <c r="B248" s="17">
        <v>42248</v>
      </c>
      <c r="C248" s="10"/>
      <c r="D248" s="3" t="s">
        <v>14</v>
      </c>
      <c r="E248" s="10"/>
      <c r="F248" s="19"/>
      <c r="G248" s="19"/>
      <c r="H248" s="19"/>
      <c r="I248" s="10"/>
      <c r="J248" s="19">
        <v>420043</v>
      </c>
      <c r="K248" s="19">
        <v>46126</v>
      </c>
      <c r="L248" s="19">
        <v>466169</v>
      </c>
      <c r="M248" s="10"/>
      <c r="N248" s="20"/>
      <c r="O248" s="20"/>
      <c r="P248" s="20"/>
    </row>
    <row r="249" spans="2:16" x14ac:dyDescent="0.2">
      <c r="B249" s="17"/>
      <c r="C249" s="10"/>
      <c r="E249" s="10"/>
      <c r="F249" s="11">
        <v>3077226</v>
      </c>
      <c r="G249" s="11">
        <v>491229</v>
      </c>
      <c r="H249" s="11">
        <v>3568455</v>
      </c>
      <c r="I249" s="10"/>
      <c r="J249" s="11">
        <f>SUM(J246:J248)</f>
        <v>2575655</v>
      </c>
      <c r="K249" s="11">
        <f t="shared" ref="K249" si="193">SUM(K246:K248)</f>
        <v>384261</v>
      </c>
      <c r="L249" s="11">
        <f t="shared" ref="L249" si="194">SUM(L246:L248)</f>
        <v>2959916</v>
      </c>
      <c r="M249" s="10"/>
      <c r="N249" s="21">
        <f>J249/F249-1</f>
        <v>-0.16299452818869986</v>
      </c>
      <c r="O249" s="21">
        <f t="shared" ref="O249" si="195">K249/G249-1</f>
        <v>-0.2177558735335251</v>
      </c>
      <c r="P249" s="21">
        <f t="shared" ref="P249" si="196">L249/H249-1</f>
        <v>-0.17053290569728352</v>
      </c>
    </row>
    <row r="250" spans="2:16" x14ac:dyDescent="0.2">
      <c r="B250" s="17"/>
      <c r="C250" s="10"/>
      <c r="E250" s="10"/>
      <c r="F250" s="11"/>
      <c r="G250" s="11"/>
      <c r="H250" s="11"/>
      <c r="I250" s="10"/>
      <c r="J250" s="11"/>
      <c r="K250" s="11"/>
      <c r="L250" s="11"/>
      <c r="M250" s="10"/>
      <c r="N250" s="7"/>
      <c r="O250" s="7"/>
      <c r="P250" s="7"/>
    </row>
    <row r="251" spans="2:16" x14ac:dyDescent="0.2">
      <c r="B251" s="17">
        <v>42278</v>
      </c>
      <c r="C251" s="10"/>
      <c r="D251" s="3" t="s">
        <v>12</v>
      </c>
      <c r="E251" s="10"/>
      <c r="F251" s="11"/>
      <c r="G251" s="11"/>
      <c r="H251" s="11"/>
      <c r="I251" s="10"/>
      <c r="J251" s="11">
        <v>1468442</v>
      </c>
      <c r="K251" s="11">
        <v>76673</v>
      </c>
      <c r="L251" s="11">
        <v>1545115</v>
      </c>
      <c r="M251" s="10"/>
      <c r="N251" s="7"/>
      <c r="O251" s="7"/>
      <c r="P251" s="7"/>
    </row>
    <row r="252" spans="2:16" x14ac:dyDescent="0.2">
      <c r="B252" s="17">
        <v>42278</v>
      </c>
      <c r="C252" s="10"/>
      <c r="D252" s="3" t="s">
        <v>13</v>
      </c>
      <c r="E252" s="10"/>
      <c r="F252" s="11"/>
      <c r="G252" s="11"/>
      <c r="H252" s="11"/>
      <c r="I252" s="10"/>
      <c r="J252" s="11">
        <v>2014500</v>
      </c>
      <c r="K252" s="11">
        <v>477640</v>
      </c>
      <c r="L252" s="11">
        <v>2492140</v>
      </c>
      <c r="M252" s="10"/>
      <c r="N252" s="7"/>
      <c r="O252" s="7"/>
      <c r="P252" s="7"/>
    </row>
    <row r="253" spans="2:16" x14ac:dyDescent="0.2">
      <c r="B253" s="17">
        <v>42278</v>
      </c>
      <c r="C253" s="10"/>
      <c r="D253" s="3" t="s">
        <v>14</v>
      </c>
      <c r="E253" s="10"/>
      <c r="F253" s="19"/>
      <c r="G253" s="19"/>
      <c r="H253" s="19"/>
      <c r="I253" s="10"/>
      <c r="J253" s="19">
        <v>655131</v>
      </c>
      <c r="K253" s="19">
        <v>79431</v>
      </c>
      <c r="L253" s="19">
        <v>734562</v>
      </c>
      <c r="M253" s="10"/>
      <c r="N253" s="20"/>
      <c r="O253" s="20"/>
      <c r="P253" s="20"/>
    </row>
    <row r="254" spans="2:16" x14ac:dyDescent="0.2">
      <c r="B254" s="17"/>
      <c r="C254" s="10"/>
      <c r="E254" s="10"/>
      <c r="F254" s="11">
        <v>3078118</v>
      </c>
      <c r="G254" s="11">
        <v>493638</v>
      </c>
      <c r="H254" s="11">
        <v>3571756</v>
      </c>
      <c r="I254" s="10"/>
      <c r="J254" s="11">
        <f>SUM(J251:J253)</f>
        <v>4138073</v>
      </c>
      <c r="K254" s="11">
        <f t="shared" ref="K254" si="197">SUM(K251:K253)</f>
        <v>633744</v>
      </c>
      <c r="L254" s="11">
        <f t="shared" ref="L254" si="198">SUM(L251:L253)</f>
        <v>4771817</v>
      </c>
      <c r="M254" s="10"/>
      <c r="N254" s="21">
        <f>J254/F254-1</f>
        <v>0.34435164603826096</v>
      </c>
      <c r="O254" s="21">
        <f t="shared" ref="O254" si="199">K254/G254-1</f>
        <v>0.28382336854131984</v>
      </c>
      <c r="P254" s="21">
        <f t="shared" ref="P254" si="200">L254/H254-1</f>
        <v>0.33598627677814497</v>
      </c>
    </row>
    <row r="255" spans="2:16" x14ac:dyDescent="0.2">
      <c r="B255" s="17"/>
      <c r="C255" s="10"/>
      <c r="E255" s="10"/>
      <c r="F255" s="11"/>
      <c r="G255" s="11"/>
      <c r="H255" s="11"/>
      <c r="I255" s="10"/>
      <c r="J255" s="11"/>
      <c r="K255" s="11"/>
      <c r="L255" s="11"/>
      <c r="M255" s="10"/>
      <c r="N255" s="7"/>
      <c r="O255" s="7"/>
      <c r="P255" s="7"/>
    </row>
    <row r="256" spans="2:16" x14ac:dyDescent="0.2">
      <c r="B256" s="17">
        <v>42309</v>
      </c>
      <c r="C256" s="10"/>
      <c r="D256" s="3" t="s">
        <v>12</v>
      </c>
      <c r="E256" s="10"/>
      <c r="F256" s="11"/>
      <c r="G256" s="11"/>
      <c r="H256" s="11"/>
      <c r="I256" s="10"/>
      <c r="J256" s="11">
        <v>1020471</v>
      </c>
      <c r="K256" s="11">
        <v>60944</v>
      </c>
      <c r="L256" s="11">
        <v>1081415</v>
      </c>
      <c r="M256" s="10"/>
      <c r="N256" s="7"/>
      <c r="O256" s="7"/>
      <c r="P256" s="7"/>
    </row>
    <row r="257" spans="2:16" x14ac:dyDescent="0.2">
      <c r="B257" s="17">
        <v>42309</v>
      </c>
      <c r="C257" s="10"/>
      <c r="D257" s="3" t="s">
        <v>13</v>
      </c>
      <c r="E257" s="10"/>
      <c r="F257" s="11"/>
      <c r="G257" s="11"/>
      <c r="H257" s="11"/>
      <c r="I257" s="10"/>
      <c r="J257" s="11">
        <v>1350269</v>
      </c>
      <c r="K257" s="11">
        <v>302927</v>
      </c>
      <c r="L257" s="11">
        <v>1653196</v>
      </c>
      <c r="M257" s="10"/>
      <c r="N257" s="7"/>
      <c r="O257" s="7"/>
      <c r="P257" s="7"/>
    </row>
    <row r="258" spans="2:16" x14ac:dyDescent="0.2">
      <c r="B258" s="17">
        <v>42309</v>
      </c>
      <c r="C258" s="10"/>
      <c r="D258" s="3" t="s">
        <v>14</v>
      </c>
      <c r="E258" s="10"/>
      <c r="F258" s="19"/>
      <c r="G258" s="19"/>
      <c r="H258" s="19"/>
      <c r="I258" s="10"/>
      <c r="J258" s="19">
        <v>430463</v>
      </c>
      <c r="K258" s="19">
        <v>45835</v>
      </c>
      <c r="L258" s="19">
        <v>476298</v>
      </c>
      <c r="M258" s="10"/>
      <c r="N258" s="20"/>
      <c r="O258" s="20"/>
      <c r="P258" s="20"/>
    </row>
    <row r="259" spans="2:16" x14ac:dyDescent="0.2">
      <c r="B259" s="17"/>
      <c r="C259" s="10"/>
      <c r="E259" s="10"/>
      <c r="F259" s="11">
        <v>3075289</v>
      </c>
      <c r="G259" s="11">
        <v>491216</v>
      </c>
      <c r="H259" s="11">
        <v>3566505</v>
      </c>
      <c r="I259" s="10"/>
      <c r="J259" s="11">
        <f>SUM(J256:J258)</f>
        <v>2801203</v>
      </c>
      <c r="K259" s="11">
        <f t="shared" ref="K259" si="201">SUM(K256:K258)</f>
        <v>409706</v>
      </c>
      <c r="L259" s="11">
        <f t="shared" ref="L259" si="202">SUM(L256:L258)</f>
        <v>3210909</v>
      </c>
      <c r="M259" s="10"/>
      <c r="N259" s="21">
        <f>J259/F259-1</f>
        <v>-8.9125282209249312E-2</v>
      </c>
      <c r="O259" s="21">
        <f t="shared" ref="O259" si="203">K259/G259-1</f>
        <v>-0.16593514869222503</v>
      </c>
      <c r="P259" s="21">
        <f t="shared" ref="P259" si="204">L259/H259-1</f>
        <v>-9.9704332392636541E-2</v>
      </c>
    </row>
    <row r="260" spans="2:16" x14ac:dyDescent="0.2">
      <c r="B260" s="17"/>
      <c r="C260" s="10"/>
      <c r="E260" s="10"/>
      <c r="F260" s="11"/>
      <c r="G260" s="11"/>
      <c r="H260" s="11"/>
      <c r="I260" s="10"/>
      <c r="J260" s="11"/>
      <c r="K260" s="11"/>
      <c r="L260" s="11"/>
      <c r="M260" s="10"/>
      <c r="N260" s="7"/>
      <c r="O260" s="7"/>
      <c r="P260" s="7"/>
    </row>
    <row r="261" spans="2:16" x14ac:dyDescent="0.2">
      <c r="B261" s="17">
        <v>42339</v>
      </c>
      <c r="C261" s="10"/>
      <c r="D261" s="3" t="s">
        <v>12</v>
      </c>
      <c r="E261" s="10"/>
      <c r="F261" s="11"/>
      <c r="G261" s="11"/>
      <c r="H261" s="11"/>
      <c r="I261" s="10"/>
      <c r="J261" s="11">
        <v>881620</v>
      </c>
      <c r="K261" s="11">
        <v>47926</v>
      </c>
      <c r="L261" s="11">
        <v>929546</v>
      </c>
      <c r="M261" s="10"/>
      <c r="N261" s="7"/>
      <c r="O261" s="7"/>
      <c r="P261" s="7"/>
    </row>
    <row r="262" spans="2:16" x14ac:dyDescent="0.2">
      <c r="B262" s="17">
        <v>42339</v>
      </c>
      <c r="C262" s="10"/>
      <c r="D262" s="3" t="s">
        <v>13</v>
      </c>
      <c r="E262" s="10"/>
      <c r="F262" s="11"/>
      <c r="G262" s="11"/>
      <c r="H262" s="11"/>
      <c r="I262" s="10"/>
      <c r="J262" s="11">
        <v>1238952</v>
      </c>
      <c r="K262" s="11">
        <v>301352</v>
      </c>
      <c r="L262" s="11">
        <v>1540304</v>
      </c>
      <c r="M262" s="10"/>
      <c r="N262" s="7"/>
      <c r="O262" s="7"/>
      <c r="P262" s="7"/>
    </row>
    <row r="263" spans="2:16" x14ac:dyDescent="0.2">
      <c r="B263" s="17">
        <v>42339</v>
      </c>
      <c r="C263" s="10"/>
      <c r="D263" s="3" t="s">
        <v>14</v>
      </c>
      <c r="E263" s="10"/>
      <c r="F263" s="19"/>
      <c r="G263" s="19"/>
      <c r="H263" s="19"/>
      <c r="I263" s="10"/>
      <c r="J263" s="19">
        <v>358991</v>
      </c>
      <c r="K263" s="19">
        <v>43158</v>
      </c>
      <c r="L263" s="19">
        <v>402149</v>
      </c>
      <c r="M263" s="10"/>
      <c r="N263" s="20"/>
      <c r="O263" s="20"/>
      <c r="P263" s="20"/>
    </row>
    <row r="264" spans="2:16" x14ac:dyDescent="0.2">
      <c r="B264" s="17"/>
      <c r="C264" s="10"/>
      <c r="E264" s="10"/>
      <c r="F264" s="11">
        <v>3076653</v>
      </c>
      <c r="G264" s="11">
        <v>447388</v>
      </c>
      <c r="H264" s="11">
        <v>3524041</v>
      </c>
      <c r="I264" s="10"/>
      <c r="J264" s="11">
        <f>SUM(J261:J263)</f>
        <v>2479563</v>
      </c>
      <c r="K264" s="11">
        <f t="shared" ref="K264" si="205">SUM(K261:K263)</f>
        <v>392436</v>
      </c>
      <c r="L264" s="11">
        <f t="shared" ref="L264" si="206">SUM(L261:L263)</f>
        <v>2871999</v>
      </c>
      <c r="M264" s="10"/>
      <c r="N264" s="21">
        <f>J264/F264-1</f>
        <v>-0.1940712846070064</v>
      </c>
      <c r="O264" s="21">
        <f t="shared" ref="O264" si="207">K264/G264-1</f>
        <v>-0.12282850679946711</v>
      </c>
      <c r="P264" s="21">
        <f t="shared" ref="P264" si="208">L264/H264-1</f>
        <v>-0.18502679168602176</v>
      </c>
    </row>
    <row r="265" spans="2:16" x14ac:dyDescent="0.2">
      <c r="B265" s="17"/>
      <c r="C265" s="10"/>
      <c r="E265" s="10"/>
      <c r="F265" s="11"/>
      <c r="G265" s="11"/>
      <c r="H265" s="11"/>
      <c r="I265" s="10"/>
      <c r="J265" s="11"/>
      <c r="K265" s="11"/>
      <c r="L265" s="11"/>
      <c r="M265" s="10"/>
      <c r="N265" s="7"/>
      <c r="O265" s="7"/>
      <c r="P265" s="7"/>
    </row>
    <row r="266" spans="2:16" x14ac:dyDescent="0.2">
      <c r="B266" s="1">
        <v>2015</v>
      </c>
      <c r="C266" s="10"/>
      <c r="D266" s="3" t="s">
        <v>12</v>
      </c>
      <c r="E266" s="10"/>
      <c r="F266" s="11"/>
      <c r="G266" s="11"/>
      <c r="H266" s="11"/>
      <c r="I266" s="10"/>
      <c r="J266" s="11">
        <f t="shared" ref="J266:L266" si="209">SUM(J261,J256,J251,J246,J241,J236,J231,J226,J221,J216,J211,J206)</f>
        <v>12727541</v>
      </c>
      <c r="K266" s="11">
        <f t="shared" si="209"/>
        <v>809749</v>
      </c>
      <c r="L266" s="11">
        <f t="shared" si="209"/>
        <v>13537290</v>
      </c>
      <c r="M266" s="10"/>
      <c r="N266" s="7"/>
      <c r="O266" s="7"/>
      <c r="P266" s="7"/>
    </row>
    <row r="267" spans="2:16" x14ac:dyDescent="0.2">
      <c r="B267" s="1">
        <v>2015</v>
      </c>
      <c r="C267" s="10"/>
      <c r="D267" s="3" t="s">
        <v>13</v>
      </c>
      <c r="E267" s="10"/>
      <c r="F267" s="11"/>
      <c r="G267" s="11"/>
      <c r="H267" s="11"/>
      <c r="I267" s="10"/>
      <c r="J267" s="11">
        <f t="shared" ref="J267:L267" si="210">SUM(J262,J257,J252,J247,J242,J237,J232,J227,J222,J217,J212,J207)</f>
        <v>17423454</v>
      </c>
      <c r="K267" s="11">
        <f t="shared" si="210"/>
        <v>5111300</v>
      </c>
      <c r="L267" s="11">
        <f t="shared" si="210"/>
        <v>22534754</v>
      </c>
      <c r="M267" s="10"/>
      <c r="N267" s="7"/>
      <c r="O267" s="7"/>
      <c r="P267" s="7"/>
    </row>
    <row r="268" spans="2:16" x14ac:dyDescent="0.2">
      <c r="B268" s="1">
        <v>2015</v>
      </c>
      <c r="C268" s="10"/>
      <c r="D268" s="3" t="s">
        <v>14</v>
      </c>
      <c r="E268" s="10"/>
      <c r="F268" s="19"/>
      <c r="G268" s="19"/>
      <c r="H268" s="19"/>
      <c r="I268" s="10"/>
      <c r="J268" s="19">
        <f t="shared" ref="J268:L268" si="211">SUM(J263,J258,J253,J248,J243,J238,J233,J228,J223,J218,J213,J208)</f>
        <v>5263107</v>
      </c>
      <c r="K268" s="19">
        <f t="shared" si="211"/>
        <v>938901</v>
      </c>
      <c r="L268" s="19">
        <f t="shared" si="211"/>
        <v>6202008</v>
      </c>
      <c r="M268" s="10"/>
      <c r="N268" s="20"/>
      <c r="O268" s="20"/>
      <c r="P268" s="20"/>
    </row>
    <row r="269" spans="2:16" x14ac:dyDescent="0.2">
      <c r="B269" s="17"/>
      <c r="C269" s="10"/>
      <c r="E269" s="10"/>
      <c r="F269" s="11">
        <f>SUM(F264,F259,F254,F249,F244,F239,F234,F229,F224,F219,F214,F209)</f>
        <v>38503651</v>
      </c>
      <c r="G269" s="11">
        <f t="shared" ref="G269:L269" si="212">SUM(G264,G259,G254,G249,G244,G239,G234,G229,G224,G219,G214,G209)</f>
        <v>5579339</v>
      </c>
      <c r="H269" s="11">
        <f t="shared" si="212"/>
        <v>44082990</v>
      </c>
      <c r="I269" s="10"/>
      <c r="J269" s="11">
        <f t="shared" ref="J269:O269" si="213">SUM(J264,J259,J254,J249,J244,J239,J234,J229,J224,J219,J214,J209)</f>
        <v>35414102</v>
      </c>
      <c r="K269" s="11">
        <f t="shared" si="213"/>
        <v>6859950</v>
      </c>
      <c r="L269" s="11">
        <f t="shared" si="213"/>
        <v>42274052</v>
      </c>
      <c r="M269" s="10"/>
      <c r="N269" s="21">
        <f>J269/F269-1</f>
        <v>-8.0240416681524596E-2</v>
      </c>
      <c r="O269" s="21">
        <f t="shared" ref="O269" si="214">K269/G269-1</f>
        <v>0.22952736874386015</v>
      </c>
      <c r="P269" s="21">
        <f t="shared" ref="P269" si="215">L269/H269-1</f>
        <v>-4.1034829987711796E-2</v>
      </c>
    </row>
    <row r="270" spans="2:16" x14ac:dyDescent="0.2">
      <c r="B270" s="17"/>
      <c r="C270" s="10"/>
      <c r="E270" s="10"/>
      <c r="F270" s="11"/>
      <c r="G270" s="11"/>
      <c r="H270" s="11"/>
      <c r="I270" s="10"/>
      <c r="J270" s="11"/>
      <c r="K270" s="11"/>
      <c r="L270" s="11"/>
      <c r="M270" s="10"/>
      <c r="N270" s="7"/>
      <c r="O270" s="7"/>
      <c r="P270" s="7"/>
    </row>
    <row r="271" spans="2:16" x14ac:dyDescent="0.2">
      <c r="B271" s="17"/>
      <c r="C271" s="10"/>
      <c r="E271" s="10"/>
      <c r="F271" s="11"/>
      <c r="G271" s="11"/>
      <c r="H271" s="11"/>
      <c r="I271" s="10"/>
      <c r="J271" s="11"/>
      <c r="K271" s="11"/>
      <c r="L271" s="11"/>
      <c r="M271" s="10"/>
      <c r="N271" s="7"/>
      <c r="O271" s="7"/>
      <c r="P271" s="7"/>
    </row>
    <row r="272" spans="2:16" x14ac:dyDescent="0.2">
      <c r="B272" s="17">
        <v>42370</v>
      </c>
      <c r="C272" s="10"/>
      <c r="D272" s="3" t="s">
        <v>12</v>
      </c>
      <c r="E272" s="10"/>
      <c r="F272" s="11"/>
      <c r="G272" s="11"/>
      <c r="H272" s="11"/>
      <c r="I272" s="10"/>
      <c r="J272" s="11">
        <v>773055</v>
      </c>
      <c r="K272" s="11">
        <v>46390</v>
      </c>
      <c r="L272" s="11">
        <v>819445</v>
      </c>
      <c r="M272" s="10"/>
      <c r="N272" s="7"/>
      <c r="O272" s="7"/>
      <c r="P272" s="7"/>
    </row>
    <row r="273" spans="2:16" x14ac:dyDescent="0.2">
      <c r="B273" s="17">
        <v>42370</v>
      </c>
      <c r="C273" s="10"/>
      <c r="D273" s="3" t="s">
        <v>13</v>
      </c>
      <c r="E273" s="10"/>
      <c r="F273" s="11"/>
      <c r="G273" s="11"/>
      <c r="H273" s="11"/>
      <c r="I273" s="10"/>
      <c r="J273" s="11">
        <v>1098006</v>
      </c>
      <c r="K273" s="11">
        <v>309122</v>
      </c>
      <c r="L273" s="11">
        <v>1407128</v>
      </c>
      <c r="M273" s="10"/>
      <c r="N273" s="7"/>
      <c r="O273" s="7"/>
      <c r="P273" s="7"/>
    </row>
    <row r="274" spans="2:16" x14ac:dyDescent="0.2">
      <c r="B274" s="17">
        <v>42370</v>
      </c>
      <c r="C274" s="10"/>
      <c r="D274" s="3" t="s">
        <v>14</v>
      </c>
      <c r="E274" s="10"/>
      <c r="F274" s="19"/>
      <c r="G274" s="19"/>
      <c r="H274" s="19"/>
      <c r="I274" s="10"/>
      <c r="J274" s="19">
        <v>328993</v>
      </c>
      <c r="K274" s="19">
        <v>38688</v>
      </c>
      <c r="L274" s="19">
        <v>367681</v>
      </c>
      <c r="M274" s="10"/>
      <c r="N274" s="20"/>
      <c r="O274" s="20"/>
      <c r="P274" s="20"/>
    </row>
    <row r="275" spans="2:16" x14ac:dyDescent="0.2">
      <c r="B275" s="17"/>
      <c r="C275" s="10"/>
      <c r="E275" s="10"/>
      <c r="F275" s="11">
        <v>2834314</v>
      </c>
      <c r="G275" s="11">
        <v>349081</v>
      </c>
      <c r="H275" s="11">
        <v>3183395</v>
      </c>
      <c r="I275" s="10"/>
      <c r="J275" s="11">
        <f>SUM(J272:J274)</f>
        <v>2200054</v>
      </c>
      <c r="K275" s="11">
        <f t="shared" ref="K275" si="216">SUM(K272:K274)</f>
        <v>394200</v>
      </c>
      <c r="L275" s="11">
        <f t="shared" ref="L275" si="217">SUM(L272:L274)</f>
        <v>2594254</v>
      </c>
      <c r="M275" s="10"/>
      <c r="N275" s="21">
        <f>J275/F275-1</f>
        <v>-0.22377901672150646</v>
      </c>
      <c r="O275" s="21">
        <f t="shared" ref="O275" si="218">K275/G275-1</f>
        <v>0.12925080425459989</v>
      </c>
      <c r="P275" s="21">
        <f t="shared" ref="P275" si="219">L275/H275-1</f>
        <v>-0.18506688613885491</v>
      </c>
    </row>
    <row r="276" spans="2:16" x14ac:dyDescent="0.2">
      <c r="B276" s="17"/>
      <c r="C276" s="10"/>
      <c r="E276" s="10"/>
      <c r="F276" s="11"/>
      <c r="G276" s="11"/>
      <c r="H276" s="11"/>
      <c r="I276" s="10"/>
      <c r="J276" s="11"/>
      <c r="K276" s="11"/>
      <c r="L276" s="11"/>
      <c r="M276" s="10"/>
      <c r="N276" s="7"/>
      <c r="O276" s="7"/>
      <c r="P276" s="7"/>
    </row>
    <row r="277" spans="2:16" x14ac:dyDescent="0.2">
      <c r="B277" s="17">
        <v>42401</v>
      </c>
      <c r="C277" s="10"/>
      <c r="D277" s="3" t="s">
        <v>12</v>
      </c>
      <c r="E277" s="10"/>
      <c r="F277" s="11"/>
      <c r="G277" s="11"/>
      <c r="H277" s="11"/>
      <c r="I277" s="10"/>
      <c r="J277" s="11">
        <v>1020154</v>
      </c>
      <c r="K277" s="11">
        <v>54990</v>
      </c>
      <c r="L277" s="11">
        <v>1075144</v>
      </c>
      <c r="M277" s="10"/>
      <c r="N277" s="7"/>
      <c r="O277" s="7"/>
      <c r="P277" s="7"/>
    </row>
    <row r="278" spans="2:16" x14ac:dyDescent="0.2">
      <c r="B278" s="17">
        <v>42401</v>
      </c>
      <c r="C278" s="10"/>
      <c r="D278" s="3" t="s">
        <v>13</v>
      </c>
      <c r="E278" s="10"/>
      <c r="F278" s="11"/>
      <c r="G278" s="11"/>
      <c r="H278" s="11"/>
      <c r="I278" s="10"/>
      <c r="J278" s="11">
        <v>1320234</v>
      </c>
      <c r="K278" s="11">
        <v>299439</v>
      </c>
      <c r="L278" s="11">
        <v>1619673</v>
      </c>
      <c r="M278" s="10"/>
      <c r="N278" s="7"/>
      <c r="O278" s="7"/>
      <c r="P278" s="7"/>
    </row>
    <row r="279" spans="2:16" x14ac:dyDescent="0.2">
      <c r="B279" s="17">
        <v>42401</v>
      </c>
      <c r="C279" s="10"/>
      <c r="D279" s="3" t="s">
        <v>14</v>
      </c>
      <c r="E279" s="10"/>
      <c r="F279" s="19"/>
      <c r="G279" s="19"/>
      <c r="H279" s="19"/>
      <c r="I279" s="10"/>
      <c r="J279" s="19">
        <v>440969</v>
      </c>
      <c r="K279" s="19">
        <v>47688</v>
      </c>
      <c r="L279" s="19">
        <v>488657</v>
      </c>
      <c r="M279" s="10"/>
      <c r="N279" s="20"/>
      <c r="O279" s="20"/>
      <c r="P279" s="20"/>
    </row>
    <row r="280" spans="2:16" x14ac:dyDescent="0.2">
      <c r="B280" s="17"/>
      <c r="C280" s="10"/>
      <c r="E280" s="10"/>
      <c r="F280" s="11">
        <v>2781503</v>
      </c>
      <c r="G280" s="11">
        <v>349097</v>
      </c>
      <c r="H280" s="11">
        <v>3130600</v>
      </c>
      <c r="I280" s="10"/>
      <c r="J280" s="11">
        <f>SUM(J277:J279)</f>
        <v>2781357</v>
      </c>
      <c r="K280" s="11">
        <f t="shared" ref="K280" si="220">SUM(K277:K279)</f>
        <v>402117</v>
      </c>
      <c r="L280" s="11">
        <f t="shared" ref="L280" si="221">SUM(L277:L279)</f>
        <v>3183474</v>
      </c>
      <c r="M280" s="10"/>
      <c r="N280" s="21">
        <f>J280/F280-1</f>
        <v>-5.2489607237471425E-5</v>
      </c>
      <c r="O280" s="21">
        <f t="shared" ref="O280" si="222">K280/G280-1</f>
        <v>0.15187755838635097</v>
      </c>
      <c r="P280" s="21">
        <f t="shared" ref="P280" si="223">L280/H280-1</f>
        <v>1.6889414169807715E-2</v>
      </c>
    </row>
    <row r="281" spans="2:16" x14ac:dyDescent="0.2">
      <c r="B281" s="17"/>
      <c r="C281" s="10"/>
      <c r="E281" s="10"/>
      <c r="F281" s="11"/>
      <c r="G281" s="11"/>
      <c r="H281" s="11"/>
      <c r="I281" s="10"/>
      <c r="J281" s="11"/>
      <c r="K281" s="11"/>
      <c r="L281" s="11"/>
      <c r="M281" s="10"/>
      <c r="N281" s="7"/>
      <c r="O281" s="7"/>
      <c r="P281" s="7"/>
    </row>
    <row r="282" spans="2:16" x14ac:dyDescent="0.2">
      <c r="B282" s="17">
        <v>42430</v>
      </c>
      <c r="C282" s="10"/>
      <c r="D282" s="3" t="s">
        <v>12</v>
      </c>
      <c r="E282" s="10"/>
      <c r="F282" s="11"/>
      <c r="G282" s="11"/>
      <c r="H282" s="11"/>
      <c r="I282" s="10"/>
      <c r="J282" s="11">
        <v>998628</v>
      </c>
      <c r="K282" s="11">
        <v>35646</v>
      </c>
      <c r="L282" s="11">
        <v>1034274</v>
      </c>
      <c r="M282" s="10"/>
      <c r="N282" s="7"/>
      <c r="O282" s="7"/>
      <c r="P282" s="7"/>
    </row>
    <row r="283" spans="2:16" x14ac:dyDescent="0.2">
      <c r="B283" s="17">
        <v>42430</v>
      </c>
      <c r="C283" s="10"/>
      <c r="D283" s="3" t="s">
        <v>13</v>
      </c>
      <c r="E283" s="10"/>
      <c r="F283" s="11"/>
      <c r="G283" s="11"/>
      <c r="H283" s="11"/>
      <c r="I283" s="10"/>
      <c r="J283" s="11">
        <v>1303211</v>
      </c>
      <c r="K283" s="11">
        <v>312180</v>
      </c>
      <c r="L283" s="11">
        <v>1615391</v>
      </c>
      <c r="M283" s="10"/>
      <c r="N283" s="7"/>
      <c r="O283" s="7"/>
      <c r="P283" s="7"/>
    </row>
    <row r="284" spans="2:16" x14ac:dyDescent="0.2">
      <c r="B284" s="17">
        <v>42430</v>
      </c>
      <c r="C284" s="10"/>
      <c r="D284" s="3" t="s">
        <v>14</v>
      </c>
      <c r="E284" s="10"/>
      <c r="F284" s="19"/>
      <c r="G284" s="19"/>
      <c r="H284" s="19"/>
      <c r="I284" s="10"/>
      <c r="J284" s="19">
        <v>414830</v>
      </c>
      <c r="K284" s="19">
        <v>60162</v>
      </c>
      <c r="L284" s="19">
        <v>474992</v>
      </c>
      <c r="M284" s="10"/>
      <c r="N284" s="20"/>
      <c r="O284" s="20"/>
      <c r="P284" s="20"/>
    </row>
    <row r="285" spans="2:16" x14ac:dyDescent="0.2">
      <c r="B285" s="17"/>
      <c r="C285" s="10"/>
      <c r="E285" s="10"/>
      <c r="F285" s="11">
        <v>2782140</v>
      </c>
      <c r="G285" s="11">
        <v>351486</v>
      </c>
      <c r="H285" s="11">
        <v>3133626</v>
      </c>
      <c r="I285" s="10"/>
      <c r="J285" s="11">
        <f>SUM(J282:J284)</f>
        <v>2716669</v>
      </c>
      <c r="K285" s="11">
        <f t="shared" ref="K285" si="224">SUM(K282:K284)</f>
        <v>407988</v>
      </c>
      <c r="L285" s="11">
        <f t="shared" ref="L285" si="225">SUM(L282:L284)</f>
        <v>3124657</v>
      </c>
      <c r="M285" s="10"/>
      <c r="N285" s="21">
        <f>J285/F285-1</f>
        <v>-2.353260439805327E-2</v>
      </c>
      <c r="O285" s="21">
        <f t="shared" ref="O285" si="226">K285/G285-1</f>
        <v>0.16075177958723819</v>
      </c>
      <c r="P285" s="21">
        <f t="shared" ref="P285" si="227">L285/H285-1</f>
        <v>-2.8621794687687663E-3</v>
      </c>
    </row>
    <row r="286" spans="2:16" x14ac:dyDescent="0.2">
      <c r="B286" s="17"/>
      <c r="C286" s="10"/>
      <c r="E286" s="10"/>
      <c r="F286" s="11"/>
      <c r="G286" s="11"/>
      <c r="H286" s="11"/>
      <c r="I286" s="10"/>
      <c r="J286" s="11"/>
      <c r="K286" s="11"/>
      <c r="L286" s="11"/>
      <c r="M286" s="10"/>
      <c r="N286" s="7"/>
      <c r="O286" s="7"/>
      <c r="P286" s="7"/>
    </row>
    <row r="287" spans="2:16" x14ac:dyDescent="0.2">
      <c r="B287" s="17">
        <v>42461</v>
      </c>
      <c r="C287" s="10"/>
      <c r="D287" s="3" t="s">
        <v>12</v>
      </c>
      <c r="E287" s="10"/>
      <c r="F287" s="11"/>
      <c r="G287" s="11"/>
      <c r="H287" s="11"/>
      <c r="I287" s="10"/>
      <c r="J287" s="11">
        <v>1425808</v>
      </c>
      <c r="K287" s="11">
        <v>76778</v>
      </c>
      <c r="L287" s="11">
        <v>1502586</v>
      </c>
      <c r="M287" s="10"/>
      <c r="N287" s="7"/>
      <c r="O287" s="7"/>
      <c r="P287" s="7"/>
    </row>
    <row r="288" spans="2:16" x14ac:dyDescent="0.2">
      <c r="B288" s="17">
        <v>42461</v>
      </c>
      <c r="C288" s="10"/>
      <c r="D288" s="3" t="s">
        <v>13</v>
      </c>
      <c r="E288" s="10"/>
      <c r="F288" s="11"/>
      <c r="G288" s="11"/>
      <c r="H288" s="11"/>
      <c r="I288" s="10"/>
      <c r="J288" s="11">
        <v>1888919</v>
      </c>
      <c r="K288" s="11">
        <v>495152</v>
      </c>
      <c r="L288" s="11">
        <v>2384071</v>
      </c>
      <c r="M288" s="10"/>
      <c r="N288" s="7"/>
      <c r="O288" s="7"/>
      <c r="P288" s="7"/>
    </row>
    <row r="289" spans="2:16" x14ac:dyDescent="0.2">
      <c r="B289" s="17">
        <v>42461</v>
      </c>
      <c r="C289" s="10"/>
      <c r="D289" s="3" t="s">
        <v>14</v>
      </c>
      <c r="E289" s="10"/>
      <c r="F289" s="19"/>
      <c r="G289" s="19"/>
      <c r="H289" s="19"/>
      <c r="I289" s="10"/>
      <c r="J289" s="19">
        <v>595447</v>
      </c>
      <c r="K289" s="19">
        <v>82838</v>
      </c>
      <c r="L289" s="19">
        <v>678285</v>
      </c>
      <c r="M289" s="10"/>
      <c r="N289" s="20"/>
      <c r="O289" s="20"/>
      <c r="P289" s="20"/>
    </row>
    <row r="290" spans="2:16" x14ac:dyDescent="0.2">
      <c r="B290" s="17"/>
      <c r="C290" s="10"/>
      <c r="E290" s="10"/>
      <c r="F290" s="11">
        <v>2829018</v>
      </c>
      <c r="G290" s="11">
        <v>352617</v>
      </c>
      <c r="H290" s="11">
        <v>3181635</v>
      </c>
      <c r="I290" s="10"/>
      <c r="J290" s="11">
        <f>SUM(J287:J289)</f>
        <v>3910174</v>
      </c>
      <c r="K290" s="11">
        <f t="shared" ref="K290" si="228">SUM(K287:K289)</f>
        <v>654768</v>
      </c>
      <c r="L290" s="11">
        <f t="shared" ref="L290" si="229">SUM(L287:L289)</f>
        <v>4564942</v>
      </c>
      <c r="M290" s="10"/>
      <c r="N290" s="21">
        <f>J290/F290-1</f>
        <v>0.38216653269791845</v>
      </c>
      <c r="O290" s="21">
        <f t="shared" ref="O290" si="230">K290/G290-1</f>
        <v>0.85688154569972519</v>
      </c>
      <c r="P290" s="21">
        <f t="shared" ref="P290" si="231">L290/H290-1</f>
        <v>0.43477865939996252</v>
      </c>
    </row>
    <row r="291" spans="2:16" x14ac:dyDescent="0.2">
      <c r="B291" s="17"/>
      <c r="C291" s="10"/>
      <c r="E291" s="10"/>
      <c r="F291" s="11"/>
      <c r="G291" s="11"/>
      <c r="H291" s="11"/>
      <c r="I291" s="10"/>
      <c r="J291" s="11"/>
      <c r="K291" s="11"/>
      <c r="L291" s="11"/>
      <c r="M291" s="10"/>
      <c r="N291" s="7"/>
      <c r="O291" s="7"/>
      <c r="P291" s="7"/>
    </row>
    <row r="292" spans="2:16" x14ac:dyDescent="0.2">
      <c r="B292" s="17">
        <v>42491</v>
      </c>
      <c r="C292" s="10"/>
      <c r="D292" s="3" t="s">
        <v>12</v>
      </c>
      <c r="E292" s="10"/>
      <c r="F292" s="11"/>
      <c r="G292" s="11"/>
      <c r="H292" s="11"/>
      <c r="I292" s="10"/>
      <c r="J292" s="11">
        <v>1023591</v>
      </c>
      <c r="K292" s="11">
        <v>34836</v>
      </c>
      <c r="L292" s="11">
        <v>1058427</v>
      </c>
      <c r="M292" s="10"/>
      <c r="N292" s="7"/>
      <c r="O292" s="7"/>
      <c r="P292" s="7"/>
    </row>
    <row r="293" spans="2:16" x14ac:dyDescent="0.2">
      <c r="B293" s="17">
        <v>42491</v>
      </c>
      <c r="C293" s="10"/>
      <c r="D293" s="3" t="s">
        <v>13</v>
      </c>
      <c r="E293" s="10"/>
      <c r="F293" s="11"/>
      <c r="G293" s="11"/>
      <c r="H293" s="11"/>
      <c r="I293" s="10"/>
      <c r="J293" s="11">
        <v>1330077</v>
      </c>
      <c r="K293" s="11">
        <v>333458</v>
      </c>
      <c r="L293" s="11">
        <v>1663535</v>
      </c>
      <c r="M293" s="10"/>
      <c r="N293" s="7"/>
      <c r="O293" s="7"/>
      <c r="P293" s="7"/>
    </row>
    <row r="294" spans="2:16" x14ac:dyDescent="0.2">
      <c r="B294" s="17">
        <v>42491</v>
      </c>
      <c r="C294" s="10"/>
      <c r="D294" s="3" t="s">
        <v>14</v>
      </c>
      <c r="E294" s="10"/>
      <c r="F294" s="19"/>
      <c r="G294" s="19"/>
      <c r="H294" s="19"/>
      <c r="I294" s="10"/>
      <c r="J294" s="19">
        <v>420807</v>
      </c>
      <c r="K294" s="19">
        <v>58795</v>
      </c>
      <c r="L294" s="19">
        <v>479602</v>
      </c>
      <c r="M294" s="10"/>
      <c r="N294" s="20"/>
      <c r="O294" s="20"/>
      <c r="P294" s="20"/>
    </row>
    <row r="295" spans="2:16" x14ac:dyDescent="0.2">
      <c r="B295" s="17"/>
      <c r="C295" s="10"/>
      <c r="E295" s="10"/>
      <c r="F295" s="11">
        <v>2855582</v>
      </c>
      <c r="G295" s="11">
        <v>371700</v>
      </c>
      <c r="H295" s="11">
        <v>3227282</v>
      </c>
      <c r="I295" s="10"/>
      <c r="J295" s="11">
        <f>SUM(J292:J294)</f>
        <v>2774475</v>
      </c>
      <c r="K295" s="11">
        <f t="shared" ref="K295" si="232">SUM(K292:K294)</f>
        <v>427089</v>
      </c>
      <c r="L295" s="11">
        <f t="shared" ref="L295" si="233">SUM(L292:L294)</f>
        <v>3201564</v>
      </c>
      <c r="M295" s="10"/>
      <c r="N295" s="21">
        <f>J295/F295-1</f>
        <v>-2.8402966540621133E-2</v>
      </c>
      <c r="O295" s="21">
        <f t="shared" ref="O295" si="234">K295/G295-1</f>
        <v>0.14901533494753827</v>
      </c>
      <c r="P295" s="21">
        <f t="shared" ref="P295" si="235">L295/H295-1</f>
        <v>-7.9689348498209744E-3</v>
      </c>
    </row>
    <row r="296" spans="2:16" x14ac:dyDescent="0.2">
      <c r="B296" s="17"/>
      <c r="C296" s="10"/>
      <c r="E296" s="10"/>
      <c r="F296" s="11"/>
      <c r="G296" s="11"/>
      <c r="H296" s="11"/>
      <c r="I296" s="10"/>
      <c r="J296" s="11"/>
      <c r="K296" s="11"/>
      <c r="L296" s="11"/>
      <c r="M296" s="10"/>
      <c r="N296" s="7"/>
      <c r="O296" s="7"/>
      <c r="P296" s="7"/>
    </row>
    <row r="297" spans="2:16" x14ac:dyDescent="0.2">
      <c r="B297" s="17">
        <v>42522</v>
      </c>
      <c r="C297" s="10"/>
      <c r="D297" s="3" t="s">
        <v>12</v>
      </c>
      <c r="E297" s="10"/>
      <c r="F297" s="11"/>
      <c r="G297" s="11"/>
      <c r="H297" s="11"/>
      <c r="I297" s="10"/>
      <c r="J297" s="11">
        <v>941505</v>
      </c>
      <c r="K297" s="11">
        <v>57333</v>
      </c>
      <c r="L297" s="11">
        <v>998838</v>
      </c>
      <c r="M297" s="10"/>
      <c r="N297" s="7"/>
      <c r="O297" s="7"/>
      <c r="P297" s="7"/>
    </row>
    <row r="298" spans="2:16" x14ac:dyDescent="0.2">
      <c r="B298" s="17">
        <v>42522</v>
      </c>
      <c r="C298" s="10"/>
      <c r="D298" s="3" t="s">
        <v>13</v>
      </c>
      <c r="E298" s="10"/>
      <c r="F298" s="11"/>
      <c r="G298" s="11"/>
      <c r="H298" s="11"/>
      <c r="I298" s="10"/>
      <c r="J298" s="11">
        <v>1210638</v>
      </c>
      <c r="K298" s="11">
        <v>330723</v>
      </c>
      <c r="L298" s="11">
        <v>1541361</v>
      </c>
      <c r="M298" s="10"/>
      <c r="N298" s="7"/>
      <c r="O298" s="7"/>
      <c r="P298" s="7"/>
    </row>
    <row r="299" spans="2:16" x14ac:dyDescent="0.2">
      <c r="B299" s="17">
        <v>42522</v>
      </c>
      <c r="C299" s="10"/>
      <c r="D299" s="3" t="s">
        <v>14</v>
      </c>
      <c r="E299" s="10"/>
      <c r="F299" s="19"/>
      <c r="G299" s="19"/>
      <c r="H299" s="19"/>
      <c r="I299" s="10"/>
      <c r="J299" s="19">
        <v>385068</v>
      </c>
      <c r="K299" s="19">
        <v>52755</v>
      </c>
      <c r="L299" s="19">
        <v>437823</v>
      </c>
      <c r="M299" s="10"/>
      <c r="N299" s="20"/>
      <c r="O299" s="20"/>
      <c r="P299" s="20"/>
    </row>
    <row r="300" spans="2:16" x14ac:dyDescent="0.2">
      <c r="B300" s="17"/>
      <c r="C300" s="10"/>
      <c r="E300" s="10"/>
      <c r="F300" s="11">
        <v>2878427</v>
      </c>
      <c r="G300" s="11">
        <v>376855</v>
      </c>
      <c r="H300" s="11">
        <v>3255282</v>
      </c>
      <c r="I300" s="10"/>
      <c r="J300" s="11">
        <f>SUM(J297:J299)</f>
        <v>2537211</v>
      </c>
      <c r="K300" s="11">
        <f t="shared" ref="K300" si="236">SUM(K297:K299)</f>
        <v>440811</v>
      </c>
      <c r="L300" s="11">
        <f t="shared" ref="L300" si="237">SUM(L297:L299)</f>
        <v>2978022</v>
      </c>
      <c r="M300" s="10"/>
      <c r="N300" s="21">
        <f>J300/F300-1</f>
        <v>-0.11854252339906479</v>
      </c>
      <c r="O300" s="21">
        <f t="shared" ref="O300" si="238">K300/G300-1</f>
        <v>0.16970983534781281</v>
      </c>
      <c r="P300" s="21">
        <f t="shared" ref="P300" si="239">L300/H300-1</f>
        <v>-8.5172344515774712E-2</v>
      </c>
    </row>
    <row r="301" spans="2:16" x14ac:dyDescent="0.2">
      <c r="B301" s="17"/>
      <c r="C301" s="10"/>
      <c r="E301" s="10"/>
      <c r="F301" s="11"/>
      <c r="G301" s="11"/>
      <c r="H301" s="11"/>
      <c r="I301" s="10"/>
      <c r="J301" s="11"/>
      <c r="K301" s="11"/>
      <c r="L301" s="11"/>
      <c r="M301" s="10"/>
      <c r="N301" s="7"/>
      <c r="O301" s="7"/>
      <c r="P301" s="7"/>
    </row>
    <row r="302" spans="2:16" x14ac:dyDescent="0.2">
      <c r="B302" s="17">
        <v>42552</v>
      </c>
      <c r="C302" s="10"/>
      <c r="D302" s="3" t="s">
        <v>12</v>
      </c>
      <c r="E302" s="10"/>
      <c r="F302" s="11"/>
      <c r="G302" s="11"/>
      <c r="H302" s="11"/>
      <c r="I302" s="10"/>
      <c r="J302" s="11">
        <v>931141</v>
      </c>
      <c r="K302" s="11">
        <v>65863</v>
      </c>
      <c r="L302" s="11">
        <v>997004</v>
      </c>
      <c r="M302" s="10"/>
      <c r="N302" s="7"/>
      <c r="O302" s="7"/>
      <c r="P302" s="7"/>
    </row>
    <row r="303" spans="2:16" x14ac:dyDescent="0.2">
      <c r="B303" s="17">
        <v>42552</v>
      </c>
      <c r="C303" s="10"/>
      <c r="D303" s="3" t="s">
        <v>13</v>
      </c>
      <c r="E303" s="10"/>
      <c r="F303" s="11"/>
      <c r="G303" s="11"/>
      <c r="H303" s="11"/>
      <c r="I303" s="10"/>
      <c r="J303" s="11">
        <v>1146078</v>
      </c>
      <c r="K303" s="11">
        <v>444135</v>
      </c>
      <c r="L303" s="11">
        <v>1590213</v>
      </c>
      <c r="M303" s="10"/>
      <c r="N303" s="7"/>
      <c r="O303" s="7"/>
      <c r="P303" s="7"/>
    </row>
    <row r="304" spans="2:16" x14ac:dyDescent="0.2">
      <c r="B304" s="17">
        <v>42552</v>
      </c>
      <c r="C304" s="10"/>
      <c r="D304" s="3" t="s">
        <v>14</v>
      </c>
      <c r="E304" s="10"/>
      <c r="F304" s="19"/>
      <c r="G304" s="19"/>
      <c r="H304" s="19"/>
      <c r="I304" s="10"/>
      <c r="J304" s="19">
        <v>359170</v>
      </c>
      <c r="K304" s="19">
        <v>133837</v>
      </c>
      <c r="L304" s="19">
        <v>493007</v>
      </c>
      <c r="M304" s="10"/>
      <c r="N304" s="20"/>
      <c r="O304" s="20"/>
      <c r="P304" s="20"/>
    </row>
    <row r="305" spans="2:16" x14ac:dyDescent="0.2">
      <c r="B305" s="17"/>
      <c r="C305" s="10"/>
      <c r="E305" s="10"/>
      <c r="F305" s="11">
        <v>2876958</v>
      </c>
      <c r="G305" s="11">
        <v>357367</v>
      </c>
      <c r="H305" s="11">
        <v>3234325</v>
      </c>
      <c r="I305" s="10"/>
      <c r="J305" s="11">
        <f>SUM(J302:J304)</f>
        <v>2436389</v>
      </c>
      <c r="K305" s="11">
        <f t="shared" ref="K305" si="240">SUM(K302:K304)</f>
        <v>643835</v>
      </c>
      <c r="L305" s="11">
        <f t="shared" ref="L305" si="241">SUM(L302:L304)</f>
        <v>3080224</v>
      </c>
      <c r="M305" s="10"/>
      <c r="N305" s="21">
        <f>J305/F305-1</f>
        <v>-0.15313709828228284</v>
      </c>
      <c r="O305" s="21">
        <f t="shared" ref="O305" si="242">K305/G305-1</f>
        <v>0.80160731125145857</v>
      </c>
      <c r="P305" s="21">
        <f t="shared" ref="P305" si="243">L305/H305-1</f>
        <v>-4.764549017182873E-2</v>
      </c>
    </row>
    <row r="306" spans="2:16" x14ac:dyDescent="0.2">
      <c r="B306" s="17"/>
      <c r="C306" s="10"/>
      <c r="E306" s="10"/>
      <c r="F306" s="11"/>
      <c r="G306" s="11"/>
      <c r="H306" s="11"/>
      <c r="I306" s="10"/>
      <c r="J306" s="11"/>
      <c r="K306" s="11"/>
      <c r="L306" s="11"/>
      <c r="M306" s="10"/>
      <c r="N306" s="7"/>
      <c r="O306" s="7"/>
      <c r="P306" s="7"/>
    </row>
    <row r="307" spans="2:16" x14ac:dyDescent="0.2">
      <c r="B307" s="17">
        <v>42583</v>
      </c>
      <c r="C307" s="10"/>
      <c r="D307" s="3" t="s">
        <v>12</v>
      </c>
      <c r="E307" s="10"/>
      <c r="F307" s="11"/>
      <c r="G307" s="11"/>
      <c r="H307" s="11"/>
      <c r="I307" s="10"/>
      <c r="J307" s="11">
        <v>999310</v>
      </c>
      <c r="K307" s="11">
        <v>33084</v>
      </c>
      <c r="L307" s="11">
        <v>1032394</v>
      </c>
      <c r="M307" s="10"/>
      <c r="N307" s="7"/>
      <c r="O307" s="7"/>
      <c r="P307" s="7"/>
    </row>
    <row r="308" spans="2:16" x14ac:dyDescent="0.2">
      <c r="B308" s="17">
        <v>42583</v>
      </c>
      <c r="C308" s="10"/>
      <c r="D308" s="3" t="s">
        <v>13</v>
      </c>
      <c r="E308" s="10"/>
      <c r="F308" s="11"/>
      <c r="G308" s="11"/>
      <c r="H308" s="11"/>
      <c r="I308" s="10"/>
      <c r="J308" s="11">
        <v>1309233</v>
      </c>
      <c r="K308" s="11">
        <v>273084</v>
      </c>
      <c r="L308" s="11">
        <v>1582317</v>
      </c>
      <c r="M308" s="10"/>
      <c r="N308" s="7"/>
      <c r="O308" s="7"/>
      <c r="P308" s="7"/>
    </row>
    <row r="309" spans="2:16" x14ac:dyDescent="0.2">
      <c r="B309" s="17">
        <v>42583</v>
      </c>
      <c r="C309" s="10"/>
      <c r="D309" s="3" t="s">
        <v>14</v>
      </c>
      <c r="E309" s="10"/>
      <c r="F309" s="19"/>
      <c r="G309" s="19"/>
      <c r="H309" s="19"/>
      <c r="I309" s="10"/>
      <c r="J309" s="19">
        <v>389206</v>
      </c>
      <c r="K309" s="19">
        <v>40064</v>
      </c>
      <c r="L309" s="19">
        <v>429270</v>
      </c>
      <c r="M309" s="10"/>
      <c r="N309" s="20"/>
      <c r="O309" s="20"/>
      <c r="P309" s="20"/>
    </row>
    <row r="310" spans="2:16" x14ac:dyDescent="0.2">
      <c r="B310" s="17"/>
      <c r="C310" s="10"/>
      <c r="E310" s="10"/>
      <c r="F310" s="11">
        <v>2879101</v>
      </c>
      <c r="G310" s="11">
        <v>376853</v>
      </c>
      <c r="H310" s="11">
        <v>3255954</v>
      </c>
      <c r="I310" s="10"/>
      <c r="J310" s="11">
        <f>SUM(J307:J309)</f>
        <v>2697749</v>
      </c>
      <c r="K310" s="11">
        <f t="shared" ref="K310" si="244">SUM(K307:K309)</f>
        <v>346232</v>
      </c>
      <c r="L310" s="11">
        <f t="shared" ref="L310" si="245">SUM(L307:L309)</f>
        <v>3043981</v>
      </c>
      <c r="M310" s="10"/>
      <c r="N310" s="21">
        <f>J310/F310-1</f>
        <v>-6.2989106669060879E-2</v>
      </c>
      <c r="O310" s="21">
        <f t="shared" ref="O310" si="246">K310/G310-1</f>
        <v>-8.125449445805133E-2</v>
      </c>
      <c r="P310" s="21">
        <f t="shared" ref="P310" si="247">L310/H310-1</f>
        <v>-6.5103192489820216E-2</v>
      </c>
    </row>
    <row r="311" spans="2:16" x14ac:dyDescent="0.2">
      <c r="B311" s="17"/>
      <c r="C311" s="10"/>
      <c r="E311" s="10"/>
      <c r="F311" s="11"/>
      <c r="G311" s="11"/>
      <c r="H311" s="11"/>
      <c r="I311" s="10"/>
      <c r="J311" s="11"/>
      <c r="K311" s="11"/>
      <c r="L311" s="11"/>
      <c r="M311" s="10"/>
      <c r="N311" s="7"/>
      <c r="O311" s="7"/>
      <c r="P311" s="7"/>
    </row>
    <row r="312" spans="2:16" x14ac:dyDescent="0.2">
      <c r="B312" s="17">
        <v>42614</v>
      </c>
      <c r="C312" s="10"/>
      <c r="D312" s="3" t="s">
        <v>12</v>
      </c>
      <c r="E312" s="10"/>
      <c r="F312" s="11"/>
      <c r="G312" s="11"/>
      <c r="H312" s="11"/>
      <c r="I312" s="10"/>
      <c r="J312" s="11">
        <v>1443949</v>
      </c>
      <c r="K312" s="11">
        <v>51695</v>
      </c>
      <c r="L312" s="11">
        <v>1495644</v>
      </c>
      <c r="M312" s="10"/>
      <c r="N312" s="7"/>
      <c r="O312" s="7"/>
      <c r="P312" s="7"/>
    </row>
    <row r="313" spans="2:16" x14ac:dyDescent="0.2">
      <c r="B313" s="17">
        <v>42614</v>
      </c>
      <c r="C313" s="10"/>
      <c r="D313" s="3" t="s">
        <v>13</v>
      </c>
      <c r="E313" s="10"/>
      <c r="F313" s="11"/>
      <c r="G313" s="11"/>
      <c r="H313" s="11"/>
      <c r="I313" s="10"/>
      <c r="J313" s="11">
        <v>1960922</v>
      </c>
      <c r="K313" s="11">
        <v>433840</v>
      </c>
      <c r="L313" s="11">
        <v>2394762</v>
      </c>
      <c r="M313" s="10"/>
      <c r="N313" s="7"/>
      <c r="O313" s="7"/>
      <c r="P313" s="7"/>
    </row>
    <row r="314" spans="2:16" x14ac:dyDescent="0.2">
      <c r="B314" s="17">
        <v>42614</v>
      </c>
      <c r="C314" s="10"/>
      <c r="D314" s="3" t="s">
        <v>14</v>
      </c>
      <c r="E314" s="10"/>
      <c r="F314" s="19"/>
      <c r="G314" s="19"/>
      <c r="H314" s="19"/>
      <c r="I314" s="10"/>
      <c r="J314" s="19">
        <v>587509</v>
      </c>
      <c r="K314" s="19">
        <v>72933</v>
      </c>
      <c r="L314" s="19">
        <v>660442</v>
      </c>
      <c r="M314" s="10"/>
      <c r="N314" s="20"/>
      <c r="O314" s="20"/>
      <c r="P314" s="20"/>
    </row>
    <row r="315" spans="2:16" x14ac:dyDescent="0.2">
      <c r="B315" s="17"/>
      <c r="C315" s="10"/>
      <c r="E315" s="10"/>
      <c r="F315" s="11">
        <v>2877685</v>
      </c>
      <c r="G315" s="11">
        <v>376842</v>
      </c>
      <c r="H315" s="11">
        <v>3254527</v>
      </c>
      <c r="I315" s="10"/>
      <c r="J315" s="11">
        <f>SUM(J312:J314)</f>
        <v>3992380</v>
      </c>
      <c r="K315" s="11">
        <f t="shared" ref="K315" si="248">SUM(K312:K314)</f>
        <v>558468</v>
      </c>
      <c r="L315" s="11">
        <f t="shared" ref="L315" si="249">SUM(L312:L314)</f>
        <v>4550848</v>
      </c>
      <c r="M315" s="10"/>
      <c r="N315" s="21">
        <f>J315/F315-1</f>
        <v>0.38735824108615091</v>
      </c>
      <c r="O315" s="21">
        <f t="shared" ref="O315" si="250">K315/G315-1</f>
        <v>0.48196857038228225</v>
      </c>
      <c r="P315" s="21">
        <f t="shared" ref="P315" si="251">L315/H315-1</f>
        <v>0.39831318037920727</v>
      </c>
    </row>
    <row r="316" spans="2:16" x14ac:dyDescent="0.2">
      <c r="B316" s="17"/>
      <c r="C316" s="10"/>
      <c r="E316" s="10"/>
      <c r="F316" s="11"/>
      <c r="G316" s="11"/>
      <c r="H316" s="11"/>
      <c r="I316" s="10"/>
      <c r="J316" s="11"/>
      <c r="K316" s="11"/>
      <c r="L316" s="11"/>
      <c r="M316" s="10"/>
      <c r="N316" s="7"/>
      <c r="O316" s="7"/>
      <c r="P316" s="7"/>
    </row>
    <row r="317" spans="2:16" x14ac:dyDescent="0.2">
      <c r="B317" s="17">
        <v>42644</v>
      </c>
      <c r="C317" s="10"/>
      <c r="D317" s="3" t="s">
        <v>12</v>
      </c>
      <c r="E317" s="10"/>
      <c r="F317" s="11"/>
      <c r="G317" s="11"/>
      <c r="H317" s="11"/>
      <c r="I317" s="10"/>
      <c r="J317" s="11">
        <v>1045884</v>
      </c>
      <c r="K317" s="11">
        <v>43235</v>
      </c>
      <c r="L317" s="11">
        <v>1089119</v>
      </c>
      <c r="M317" s="10"/>
      <c r="N317" s="7"/>
      <c r="O317" s="7"/>
      <c r="P317" s="7"/>
    </row>
    <row r="318" spans="2:16" x14ac:dyDescent="0.2">
      <c r="B318" s="17">
        <v>42644</v>
      </c>
      <c r="C318" s="10"/>
      <c r="D318" s="3" t="s">
        <v>13</v>
      </c>
      <c r="E318" s="10"/>
      <c r="F318" s="11"/>
      <c r="G318" s="11"/>
      <c r="H318" s="11"/>
      <c r="I318" s="10"/>
      <c r="J318" s="11">
        <v>1317978</v>
      </c>
      <c r="K318" s="11">
        <v>459700</v>
      </c>
      <c r="L318" s="11">
        <v>1777678</v>
      </c>
      <c r="M318" s="10"/>
      <c r="N318" s="7"/>
      <c r="O318" s="7"/>
      <c r="P318" s="7"/>
    </row>
    <row r="319" spans="2:16" x14ac:dyDescent="0.2">
      <c r="B319" s="17">
        <v>42644</v>
      </c>
      <c r="C319" s="10"/>
      <c r="D319" s="3" t="s">
        <v>14</v>
      </c>
      <c r="E319" s="10"/>
      <c r="F319" s="19"/>
      <c r="G319" s="19"/>
      <c r="H319" s="19"/>
      <c r="I319" s="10"/>
      <c r="J319" s="19">
        <v>404974</v>
      </c>
      <c r="K319" s="19">
        <v>123949</v>
      </c>
      <c r="L319" s="19">
        <v>528923</v>
      </c>
      <c r="M319" s="10"/>
      <c r="N319" s="20"/>
      <c r="O319" s="20"/>
      <c r="P319" s="20"/>
    </row>
    <row r="320" spans="2:16" x14ac:dyDescent="0.2">
      <c r="B320" s="17"/>
      <c r="C320" s="10"/>
      <c r="E320" s="10"/>
      <c r="F320" s="11">
        <v>2877726</v>
      </c>
      <c r="G320" s="11">
        <v>376850</v>
      </c>
      <c r="H320" s="11">
        <v>3254576</v>
      </c>
      <c r="I320" s="10"/>
      <c r="J320" s="11">
        <f>SUM(J317:J319)</f>
        <v>2768836</v>
      </c>
      <c r="K320" s="11">
        <f t="shared" ref="K320" si="252">SUM(K317:K319)</f>
        <v>626884</v>
      </c>
      <c r="L320" s="11">
        <f t="shared" ref="L320" si="253">SUM(L317:L319)</f>
        <v>3395720</v>
      </c>
      <c r="M320" s="10"/>
      <c r="N320" s="21">
        <f>J320/F320-1</f>
        <v>-3.7838904746317015E-2</v>
      </c>
      <c r="O320" s="21">
        <f t="shared" ref="O320" si="254">K320/G320-1</f>
        <v>0.66348414488523288</v>
      </c>
      <c r="P320" s="21">
        <f t="shared" ref="P320" si="255">L320/H320-1</f>
        <v>4.3367861128454255E-2</v>
      </c>
    </row>
    <row r="321" spans="2:16" x14ac:dyDescent="0.2">
      <c r="B321" s="17"/>
      <c r="C321" s="10"/>
      <c r="E321" s="10"/>
      <c r="F321" s="11"/>
      <c r="G321" s="11"/>
      <c r="H321" s="11"/>
      <c r="I321" s="10"/>
      <c r="J321" s="11"/>
      <c r="K321" s="11"/>
      <c r="L321" s="11"/>
      <c r="M321" s="10"/>
      <c r="N321" s="7"/>
      <c r="O321" s="7"/>
      <c r="P321" s="7"/>
    </row>
    <row r="322" spans="2:16" x14ac:dyDescent="0.2">
      <c r="B322" s="17">
        <v>42675</v>
      </c>
      <c r="C322" s="10"/>
      <c r="D322" s="3" t="s">
        <v>12</v>
      </c>
      <c r="E322" s="10"/>
      <c r="F322" s="11"/>
      <c r="G322" s="11"/>
      <c r="H322" s="11"/>
      <c r="I322" s="10"/>
      <c r="J322" s="11">
        <v>1053668</v>
      </c>
      <c r="K322" s="11">
        <v>25808</v>
      </c>
      <c r="L322" s="11">
        <v>1079476</v>
      </c>
      <c r="M322" s="10"/>
      <c r="N322" s="7"/>
      <c r="O322" s="7"/>
      <c r="P322" s="7"/>
    </row>
    <row r="323" spans="2:16" x14ac:dyDescent="0.2">
      <c r="B323" s="17">
        <v>42675</v>
      </c>
      <c r="C323" s="10"/>
      <c r="D323" s="3" t="s">
        <v>13</v>
      </c>
      <c r="E323" s="10"/>
      <c r="F323" s="11"/>
      <c r="G323" s="11"/>
      <c r="H323" s="11"/>
      <c r="I323" s="10"/>
      <c r="J323" s="11">
        <v>1369235</v>
      </c>
      <c r="K323" s="11">
        <v>221009</v>
      </c>
      <c r="L323" s="11">
        <v>1590244</v>
      </c>
      <c r="M323" s="10"/>
      <c r="N323" s="7"/>
      <c r="O323" s="7"/>
      <c r="P323" s="7"/>
    </row>
    <row r="324" spans="2:16" x14ac:dyDescent="0.2">
      <c r="B324" s="17">
        <v>42675</v>
      </c>
      <c r="C324" s="10"/>
      <c r="D324" s="3" t="s">
        <v>14</v>
      </c>
      <c r="E324" s="10"/>
      <c r="F324" s="19"/>
      <c r="G324" s="19"/>
      <c r="H324" s="19"/>
      <c r="I324" s="10"/>
      <c r="J324" s="19">
        <v>425931</v>
      </c>
      <c r="K324" s="19">
        <v>32299</v>
      </c>
      <c r="L324" s="19">
        <v>458230</v>
      </c>
      <c r="M324" s="10"/>
      <c r="N324" s="20"/>
      <c r="O324" s="20"/>
      <c r="P324" s="20"/>
    </row>
    <row r="325" spans="2:16" x14ac:dyDescent="0.2">
      <c r="B325" s="17"/>
      <c r="C325" s="10"/>
      <c r="E325" s="10"/>
      <c r="F325" s="11">
        <v>2877135</v>
      </c>
      <c r="G325" s="11">
        <v>357296</v>
      </c>
      <c r="H325" s="11">
        <v>3234431</v>
      </c>
      <c r="I325" s="10"/>
      <c r="J325" s="11">
        <f>SUM(J322:J324)</f>
        <v>2848834</v>
      </c>
      <c r="K325" s="11">
        <f t="shared" ref="K325" si="256">SUM(K322:K324)</f>
        <v>279116</v>
      </c>
      <c r="L325" s="11">
        <f t="shared" ref="L325" si="257">SUM(L322:L324)</f>
        <v>3127950</v>
      </c>
      <c r="M325" s="10"/>
      <c r="N325" s="21">
        <f>J325/F325-1</f>
        <v>-9.8365214006294055E-3</v>
      </c>
      <c r="O325" s="21">
        <f t="shared" ref="O325" si="258">K325/G325-1</f>
        <v>-0.2188101741973042</v>
      </c>
      <c r="P325" s="21">
        <f t="shared" ref="P325" si="259">L325/H325-1</f>
        <v>-3.2921091839646643E-2</v>
      </c>
    </row>
    <row r="326" spans="2:16" x14ac:dyDescent="0.2">
      <c r="B326" s="17"/>
      <c r="C326" s="10"/>
      <c r="E326" s="10"/>
      <c r="F326" s="11"/>
      <c r="G326" s="11"/>
      <c r="H326" s="11"/>
      <c r="I326" s="10"/>
      <c r="J326" s="11"/>
      <c r="K326" s="11"/>
      <c r="L326" s="11"/>
      <c r="M326" s="10"/>
      <c r="N326" s="7"/>
      <c r="O326" s="7"/>
      <c r="P326" s="7"/>
    </row>
    <row r="327" spans="2:16" x14ac:dyDescent="0.2">
      <c r="B327" s="17">
        <v>42705</v>
      </c>
      <c r="D327" s="3" t="s">
        <v>12</v>
      </c>
      <c r="F327" s="11"/>
      <c r="G327" s="11"/>
      <c r="H327" s="11"/>
      <c r="J327" s="11">
        <v>929023</v>
      </c>
      <c r="K327" s="11">
        <v>40859</v>
      </c>
      <c r="L327" s="11">
        <v>969882</v>
      </c>
    </row>
    <row r="328" spans="2:16" x14ac:dyDescent="0.2">
      <c r="B328" s="17">
        <v>42705</v>
      </c>
      <c r="D328" s="3" t="s">
        <v>13</v>
      </c>
      <c r="F328" s="11"/>
      <c r="G328" s="11"/>
      <c r="H328" s="11"/>
      <c r="J328" s="11">
        <v>1235649</v>
      </c>
      <c r="K328" s="11">
        <v>275051</v>
      </c>
      <c r="L328" s="11">
        <v>1510700</v>
      </c>
    </row>
    <row r="329" spans="2:16" x14ac:dyDescent="0.2">
      <c r="B329" s="17">
        <v>42705</v>
      </c>
      <c r="D329" s="3" t="s">
        <v>14</v>
      </c>
      <c r="F329" s="19"/>
      <c r="G329" s="19"/>
      <c r="H329" s="19"/>
      <c r="J329" s="19">
        <v>376084</v>
      </c>
      <c r="K329" s="19">
        <v>39827</v>
      </c>
      <c r="L329" s="19">
        <v>415911</v>
      </c>
      <c r="N329" s="20"/>
      <c r="O329" s="20"/>
      <c r="P329" s="20"/>
    </row>
    <row r="330" spans="2:16" x14ac:dyDescent="0.2">
      <c r="F330" s="11">
        <v>2876448</v>
      </c>
      <c r="G330" s="11">
        <v>354835</v>
      </c>
      <c r="H330" s="11">
        <v>3231283</v>
      </c>
      <c r="J330" s="11">
        <f>SUM(J327:J329)</f>
        <v>2540756</v>
      </c>
      <c r="K330" s="11">
        <f t="shared" ref="K330" si="260">SUM(K327:K329)</f>
        <v>355737</v>
      </c>
      <c r="L330" s="11">
        <f t="shared" ref="L330" si="261">SUM(L327:L329)</f>
        <v>2896493</v>
      </c>
      <c r="N330" s="21">
        <f>J330/F330-1</f>
        <v>-0.11670365673219196</v>
      </c>
      <c r="O330" s="21">
        <f t="shared" ref="O330" si="262">K330/G330-1</f>
        <v>2.5420265757323257E-3</v>
      </c>
      <c r="P330" s="21">
        <f t="shared" ref="P330" si="263">L330/H330-1</f>
        <v>-0.1036089998926123</v>
      </c>
    </row>
    <row r="332" spans="2:16" x14ac:dyDescent="0.2">
      <c r="B332" s="1">
        <v>2016</v>
      </c>
      <c r="C332" s="10"/>
      <c r="D332" s="3" t="s">
        <v>12</v>
      </c>
      <c r="E332" s="10"/>
      <c r="F332" s="11"/>
      <c r="G332" s="11"/>
      <c r="H332" s="11"/>
      <c r="I332" s="10"/>
      <c r="J332" s="11">
        <f t="shared" ref="J332:L332" si="264">SUM(J327,J322,J317,J312,J307,J302,J297,J292,J287,J282,J277,J272)</f>
        <v>12585716</v>
      </c>
      <c r="K332" s="11">
        <f t="shared" si="264"/>
        <v>566517</v>
      </c>
      <c r="L332" s="11">
        <f t="shared" si="264"/>
        <v>13152233</v>
      </c>
      <c r="M332" s="10"/>
      <c r="N332" s="7"/>
      <c r="O332" s="7"/>
      <c r="P332" s="7"/>
    </row>
    <row r="333" spans="2:16" x14ac:dyDescent="0.2">
      <c r="B333" s="1">
        <v>2016</v>
      </c>
      <c r="C333" s="10"/>
      <c r="D333" s="3" t="s">
        <v>13</v>
      </c>
      <c r="E333" s="10"/>
      <c r="F333" s="11"/>
      <c r="G333" s="11"/>
      <c r="H333" s="11"/>
      <c r="I333" s="10"/>
      <c r="J333" s="11">
        <f t="shared" ref="J333:L333" si="265">SUM(J328,J323,J318,J313,J308,J303,J298,J293,J288,J283,J278,J273)</f>
        <v>16490180</v>
      </c>
      <c r="K333" s="11">
        <f t="shared" si="265"/>
        <v>4186893</v>
      </c>
      <c r="L333" s="11">
        <f t="shared" si="265"/>
        <v>20677073</v>
      </c>
      <c r="M333" s="10"/>
      <c r="N333" s="7"/>
      <c r="O333" s="7"/>
      <c r="P333" s="7"/>
    </row>
    <row r="334" spans="2:16" x14ac:dyDescent="0.2">
      <c r="B334" s="1">
        <v>2016</v>
      </c>
      <c r="C334" s="10"/>
      <c r="D334" s="3" t="s">
        <v>14</v>
      </c>
      <c r="E334" s="10"/>
      <c r="F334" s="19"/>
      <c r="G334" s="19"/>
      <c r="H334" s="19"/>
      <c r="I334" s="10"/>
      <c r="J334" s="19">
        <f t="shared" ref="J334:L334" si="266">SUM(J329,J324,J319,J314,J309,J304,J299,J294,J289,J284,J279,J274)</f>
        <v>5128988</v>
      </c>
      <c r="K334" s="19">
        <f t="shared" si="266"/>
        <v>783835</v>
      </c>
      <c r="L334" s="19">
        <f t="shared" si="266"/>
        <v>5912823</v>
      </c>
      <c r="M334" s="10"/>
      <c r="N334" s="20"/>
      <c r="O334" s="20"/>
      <c r="P334" s="20"/>
    </row>
    <row r="335" spans="2:16" x14ac:dyDescent="0.2">
      <c r="B335" s="17"/>
      <c r="C335" s="10"/>
      <c r="E335" s="10"/>
      <c r="F335" s="11">
        <f>SUM(F330,F325,F320,F315,F310,F305,F300,F295,F290,F285,F280,F275)</f>
        <v>34226037</v>
      </c>
      <c r="G335" s="11">
        <f t="shared" ref="G335:L335" si="267">SUM(G330,G325,G320,G315,G310,G305,G300,G295,G290,G285,G280,G275)</f>
        <v>4350879</v>
      </c>
      <c r="H335" s="11">
        <f t="shared" si="267"/>
        <v>38576916</v>
      </c>
      <c r="I335" s="10"/>
      <c r="J335" s="11">
        <f t="shared" ref="J335:O335" si="268">SUM(J330,J325,J320,J315,J310,J305,J300,J295,J290,J285,J280,J275)</f>
        <v>34204884</v>
      </c>
      <c r="K335" s="11">
        <f t="shared" si="268"/>
        <v>5537245</v>
      </c>
      <c r="L335" s="11">
        <f t="shared" si="268"/>
        <v>39742129</v>
      </c>
      <c r="M335" s="10"/>
      <c r="N335" s="21">
        <f>J335/F335-1</f>
        <v>-6.1803824965189769E-4</v>
      </c>
      <c r="O335" s="21">
        <f t="shared" ref="O335" si="269">K335/G335-1</f>
        <v>0.27267271739802457</v>
      </c>
      <c r="P335" s="21">
        <f t="shared" ref="P335" si="270">L335/H335-1</f>
        <v>3.0204928771392803E-2</v>
      </c>
    </row>
    <row r="336" spans="2:16" x14ac:dyDescent="0.2">
      <c r="B336" s="17"/>
      <c r="C336" s="10"/>
      <c r="E336" s="10"/>
      <c r="F336" s="11"/>
      <c r="G336" s="11"/>
      <c r="H336" s="11"/>
      <c r="I336" s="10"/>
      <c r="J336" s="11"/>
      <c r="K336" s="11"/>
      <c r="L336" s="11"/>
      <c r="M336" s="10"/>
      <c r="N336" s="7"/>
      <c r="O336" s="7"/>
      <c r="P336" s="7"/>
    </row>
    <row r="337" spans="2:16" x14ac:dyDescent="0.2">
      <c r="B337" s="17"/>
      <c r="C337" s="10"/>
      <c r="E337" s="10"/>
      <c r="F337" s="11"/>
      <c r="G337" s="11"/>
      <c r="H337" s="11"/>
      <c r="I337" s="10"/>
      <c r="J337" s="11"/>
      <c r="K337" s="11"/>
      <c r="L337" s="11"/>
      <c r="M337" s="10"/>
      <c r="N337" s="7"/>
      <c r="O337" s="7"/>
      <c r="P337" s="7"/>
    </row>
    <row r="338" spans="2:16" x14ac:dyDescent="0.2">
      <c r="J338" s="11"/>
      <c r="K338" s="11"/>
      <c r="L338" s="11"/>
    </row>
  </sheetData>
  <mergeCells count="7">
    <mergeCell ref="F7:H7"/>
    <mergeCell ref="J7:L7"/>
    <mergeCell ref="N7:P7"/>
    <mergeCell ref="B2:P2"/>
    <mergeCell ref="B3:P3"/>
    <mergeCell ref="B4:P4"/>
    <mergeCell ref="B5:P5"/>
  </mergeCells>
  <pageMargins left="0.25" right="0.25" top="0.4" bottom="0.35" header="0.3" footer="0.25"/>
  <pageSetup scale="83" fitToHeight="0" orientation="landscape" r:id="rId1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1-60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MAH</cp:lastModifiedBy>
  <dcterms:created xsi:type="dcterms:W3CDTF">2017-06-29T17:35:54Z</dcterms:created>
  <dcterms:modified xsi:type="dcterms:W3CDTF">2017-07-08T20:04:45Z</dcterms:modified>
</cp:coreProperties>
</file>