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465" yWindow="4005" windowWidth="16080" windowHeight="5820"/>
  </bookViews>
  <sheets>
    <sheet name="Summary" sheetId="5" r:id="rId1"/>
    <sheet name="Detail" sheetId="4" r:id="rId2"/>
  </sheets>
  <calcPr calcId="145621"/>
</workbook>
</file>

<file path=xl/calcChain.xml><?xml version="1.0" encoding="utf-8"?>
<calcChain xmlns="http://schemas.openxmlformats.org/spreadsheetml/2006/main">
  <c r="C12" i="5" l="1"/>
  <c r="C11" i="5"/>
  <c r="C10" i="5"/>
  <c r="C9" i="5"/>
  <c r="C8" i="5"/>
  <c r="C7" i="5"/>
  <c r="F324" i="4"/>
  <c r="C13" i="5" l="1"/>
  <c r="F218" i="4" l="1"/>
  <c r="F333" i="4"/>
  <c r="F337" i="4"/>
  <c r="F268" i="4"/>
  <c r="F263" i="4"/>
  <c r="F276" i="4" l="1"/>
  <c r="F236" i="4"/>
  <c r="F132" i="4"/>
  <c r="F109" i="4"/>
  <c r="F105" i="4"/>
  <c r="F92" i="4"/>
</calcChain>
</file>

<file path=xl/sharedStrings.xml><?xml version="1.0" encoding="utf-8"?>
<sst xmlns="http://schemas.openxmlformats.org/spreadsheetml/2006/main" count="1469" uniqueCount="336">
  <si>
    <t>Account</t>
  </si>
  <si>
    <t>Journal Date</t>
  </si>
  <si>
    <t>9301001</t>
  </si>
  <si>
    <t>2017-01-13</t>
  </si>
  <si>
    <t>2017-01-17</t>
  </si>
  <si>
    <t>2017-01-31</t>
  </si>
  <si>
    <t>Intercompany Billing</t>
  </si>
  <si>
    <t>INTCOM5374</t>
  </si>
  <si>
    <t>INTCOM5377</t>
  </si>
  <si>
    <t>INTCOM5397</t>
  </si>
  <si>
    <t>9301010</t>
  </si>
  <si>
    <t>AEPSC Bill - Services Rendered</t>
  </si>
  <si>
    <t>SCBBIL5204</t>
  </si>
  <si>
    <t>SCBBIL5207</t>
  </si>
  <si>
    <t>SCBBIL5229</t>
  </si>
  <si>
    <t>9301012</t>
  </si>
  <si>
    <t>9301015</t>
  </si>
  <si>
    <t>2017-01-11</t>
  </si>
  <si>
    <t>2017-01-20</t>
  </si>
  <si>
    <t>Accruals</t>
  </si>
  <si>
    <t>ACC2420421</t>
  </si>
  <si>
    <t>Labor Overheads</t>
  </si>
  <si>
    <t>OVH2419201</t>
  </si>
  <si>
    <t>Time and Labor-BalancedActuals</t>
  </si>
  <si>
    <t>PAY2419134</t>
  </si>
  <si>
    <t>Fleet Vehicle Allocations</t>
  </si>
  <si>
    <t>9302000</t>
  </si>
  <si>
    <t>2017-01-27</t>
  </si>
  <si>
    <t>Record JE Reclass Corrections</t>
  </si>
  <si>
    <t>AJEREC2360</t>
  </si>
  <si>
    <t>Mitchell Joint Facility</t>
  </si>
  <si>
    <t>MITC426674</t>
  </si>
  <si>
    <t>Newspaper Advertising Space</t>
  </si>
  <si>
    <t>Publicity</t>
  </si>
  <si>
    <t>Public Opinion Surveys</t>
  </si>
  <si>
    <t>Other Corporate Comm Exp</t>
  </si>
  <si>
    <t>Misc General Expenses</t>
  </si>
  <si>
    <t>Amortization of prepaids for t</t>
  </si>
  <si>
    <t>PPINSUR</t>
  </si>
  <si>
    <t>9302003</t>
  </si>
  <si>
    <t>2017-01-04</t>
  </si>
  <si>
    <t>9302006</t>
  </si>
  <si>
    <t>Indus Work Management</t>
  </si>
  <si>
    <t>2017-01-26</t>
  </si>
  <si>
    <t>INDUS22083</t>
  </si>
  <si>
    <t>Stores Expense Clearing</t>
  </si>
  <si>
    <t>9302007</t>
  </si>
  <si>
    <t>Overheads on ABD Work Orders</t>
  </si>
  <si>
    <t>OAAABD</t>
  </si>
  <si>
    <t>Corporate &amp; Fiscal Expenses</t>
  </si>
  <si>
    <t>Assoc Bus Dev - Materials Sold</t>
  </si>
  <si>
    <t>Assoc Business Development Exp</t>
  </si>
  <si>
    <t>9301000</t>
  </si>
  <si>
    <t>2017-02-17</t>
  </si>
  <si>
    <t>2017-02-21</t>
  </si>
  <si>
    <t>2017-02-28</t>
  </si>
  <si>
    <t>INTCOM2398</t>
  </si>
  <si>
    <t>INTCOM2782</t>
  </si>
  <si>
    <t>INTCOM2897</t>
  </si>
  <si>
    <t>General Advertising Expenses</t>
  </si>
  <si>
    <t>INTCOM2401</t>
  </si>
  <si>
    <t>INTCOM2900</t>
  </si>
  <si>
    <t>SCBBIL2250</t>
  </si>
  <si>
    <t>SCBBIL2253</t>
  </si>
  <si>
    <t>SCBBIL2275</t>
  </si>
  <si>
    <t>2017-02-07</t>
  </si>
  <si>
    <t>PAY2437225</t>
  </si>
  <si>
    <t>MITC443937</t>
  </si>
  <si>
    <t>2016-03-10</t>
  </si>
  <si>
    <t>2016-03-31</t>
  </si>
  <si>
    <t>INTCOM7428</t>
  </si>
  <si>
    <t>INTCOM7431</t>
  </si>
  <si>
    <t>SCBBIL7204</t>
  </si>
  <si>
    <t>SCBBIL7207</t>
  </si>
  <si>
    <t>SCBBIL7233</t>
  </si>
  <si>
    <t>Rec Unvouchrd Liability Accrls</t>
  </si>
  <si>
    <t>UVLACC6712</t>
  </si>
  <si>
    <t>MITC268100</t>
  </si>
  <si>
    <t>To allocate expense in Q1 2016</t>
  </si>
  <si>
    <t>353_ALLOC</t>
  </si>
  <si>
    <t>2016-03-16</t>
  </si>
  <si>
    <t>INDUS59772</t>
  </si>
  <si>
    <t>2016-03-18</t>
  </si>
  <si>
    <t>INDUS61093</t>
  </si>
  <si>
    <t>2016-03-04</t>
  </si>
  <si>
    <t>PAY2253127</t>
  </si>
  <si>
    <t>ACC2260743</t>
  </si>
  <si>
    <t>2016-04-08</t>
  </si>
  <si>
    <t>2016-04-15</t>
  </si>
  <si>
    <t>AJEREC4718</t>
  </si>
  <si>
    <t>2016-04-30</t>
  </si>
  <si>
    <t>2016-04-07</t>
  </si>
  <si>
    <t>SCBBIL3908</t>
  </si>
  <si>
    <t>2016-04-12</t>
  </si>
  <si>
    <t>SCBBIL3911</t>
  </si>
  <si>
    <t>SCBBIL3934</t>
  </si>
  <si>
    <t>MITC285462</t>
  </si>
  <si>
    <t>2016-04-29</t>
  </si>
  <si>
    <t>PAY2281458</t>
  </si>
  <si>
    <t>2016-05-23</t>
  </si>
  <si>
    <t>2016-05-26</t>
  </si>
  <si>
    <t>2016-05-31</t>
  </si>
  <si>
    <t>INTCOM9636</t>
  </si>
  <si>
    <t>INTCOM9639</t>
  </si>
  <si>
    <t>INTCOM9659</t>
  </si>
  <si>
    <t>SCBBIL9465</t>
  </si>
  <si>
    <t>SCBBIL9491</t>
  </si>
  <si>
    <t>2016-05-11</t>
  </si>
  <si>
    <t>2016-05-12</t>
  </si>
  <si>
    <t>STREXP9756</t>
  </si>
  <si>
    <t>MITC300998</t>
  </si>
  <si>
    <t>2016-05-13</t>
  </si>
  <si>
    <t>STREXP9772</t>
  </si>
  <si>
    <t>2016-06-07</t>
  </si>
  <si>
    <t>2016-06-30</t>
  </si>
  <si>
    <t>INTCOM4977</t>
  </si>
  <si>
    <t>INTCOM4980</t>
  </si>
  <si>
    <t>2016-06-13</t>
  </si>
  <si>
    <t>SCBBIL4642</t>
  </si>
  <si>
    <t>SCBBIL4645</t>
  </si>
  <si>
    <t>SCBBIL4667</t>
  </si>
  <si>
    <t>MITC315798</t>
  </si>
  <si>
    <t>To allocate expense in Q2 2016</t>
  </si>
  <si>
    <t>2016-06-22</t>
  </si>
  <si>
    <t>INDUS09952</t>
  </si>
  <si>
    <t>2016-06-24</t>
  </si>
  <si>
    <t>AJEREC0997</t>
  </si>
  <si>
    <t>STREXP5094</t>
  </si>
  <si>
    <t>2016-06-10</t>
  </si>
  <si>
    <t>PAY2304820</t>
  </si>
  <si>
    <t>2016-07-27</t>
  </si>
  <si>
    <t>2016-07-31</t>
  </si>
  <si>
    <t>INTCOM2106</t>
  </si>
  <si>
    <t>INTCOM2109</t>
  </si>
  <si>
    <t>INTCOM2128</t>
  </si>
  <si>
    <t>SCBBIL1844</t>
  </si>
  <si>
    <t>SCBBIL1847</t>
  </si>
  <si>
    <t>SCBBIL1899</t>
  </si>
  <si>
    <t>2016-07-19</t>
  </si>
  <si>
    <t>2016-07-22</t>
  </si>
  <si>
    <t>2016-07-25</t>
  </si>
  <si>
    <t>MITC333347</t>
  </si>
  <si>
    <t>AJEREC6237</t>
  </si>
  <si>
    <t>STREXP2222</t>
  </si>
  <si>
    <t>2016-08-10</t>
  </si>
  <si>
    <t>2016-08-31</t>
  </si>
  <si>
    <t>SCBBIL7658</t>
  </si>
  <si>
    <t>INTCOM7800</t>
  </si>
  <si>
    <t>INTCOM7803</t>
  </si>
  <si>
    <t>INTCOM7822</t>
  </si>
  <si>
    <t>SCBBIL7683</t>
  </si>
  <si>
    <t>2016-08-16</t>
  </si>
  <si>
    <t>MITC349215</t>
  </si>
  <si>
    <t>2016-08-19</t>
  </si>
  <si>
    <t>ACC2342589</t>
  </si>
  <si>
    <t>2016-09-14</t>
  </si>
  <si>
    <t>2016-09-30</t>
  </si>
  <si>
    <t>INTCOM2721</t>
  </si>
  <si>
    <t>INTCOM2724</t>
  </si>
  <si>
    <t>INTCOM2743</t>
  </si>
  <si>
    <t>SCBBIL2543</t>
  </si>
  <si>
    <t>SCBBIL2546</t>
  </si>
  <si>
    <t>SCBBIL2571</t>
  </si>
  <si>
    <t>9301003</t>
  </si>
  <si>
    <t>2016-09-12</t>
  </si>
  <si>
    <t>2016-09-09</t>
  </si>
  <si>
    <t>2016-09-02</t>
  </si>
  <si>
    <t>PAY2349326</t>
  </si>
  <si>
    <t>MITC364073</t>
  </si>
  <si>
    <t>TV Station Advertising Time</t>
  </si>
  <si>
    <t>To allocate expense in Q3 2016</t>
  </si>
  <si>
    <t>2016-09-20</t>
  </si>
  <si>
    <t>2016-10-31</t>
  </si>
  <si>
    <t>INTCOM9028</t>
  </si>
  <si>
    <t>SCBBIL8824</t>
  </si>
  <si>
    <t>SCBBIL8827</t>
  </si>
  <si>
    <t>SCBBIL8849</t>
  </si>
  <si>
    <t>2016-10-07</t>
  </si>
  <si>
    <t>2016-10-24</t>
  </si>
  <si>
    <t>2016-10-12</t>
  </si>
  <si>
    <t>MITC380291</t>
  </si>
  <si>
    <t>2016-11-07</t>
  </si>
  <si>
    <t>2016-11-30</t>
  </si>
  <si>
    <t>SCBBIL3589</t>
  </si>
  <si>
    <t>2016-11-10</t>
  </si>
  <si>
    <t>PAY2384682</t>
  </si>
  <si>
    <t>2016-11-14</t>
  </si>
  <si>
    <t>INTCOM3783</t>
  </si>
  <si>
    <t>MITC395218</t>
  </si>
  <si>
    <t>SCBBIL3592</t>
  </si>
  <si>
    <t>SCBBIL3614</t>
  </si>
  <si>
    <t>2016-11-04</t>
  </si>
  <si>
    <t>INDUS81795</t>
  </si>
  <si>
    <t>STREXP3890</t>
  </si>
  <si>
    <t>2016-11-21</t>
  </si>
  <si>
    <t>INDUS88691</t>
  </si>
  <si>
    <t>2016-11-22</t>
  </si>
  <si>
    <t>AJEREC9018</t>
  </si>
  <si>
    <t>2016-12-19</t>
  </si>
  <si>
    <t>2016-12-31</t>
  </si>
  <si>
    <t>2016-12-01</t>
  </si>
  <si>
    <t>INTCOM9236</t>
  </si>
  <si>
    <t>INTCOM9239</t>
  </si>
  <si>
    <t>INTCOM9258</t>
  </si>
  <si>
    <t>UVLACC8372</t>
  </si>
  <si>
    <t>SCBBIL9124</t>
  </si>
  <si>
    <t>SCBBIL9127</t>
  </si>
  <si>
    <t>SCBBIL9149</t>
  </si>
  <si>
    <t>2016-12-05</t>
  </si>
  <si>
    <t>2016-12-21</t>
  </si>
  <si>
    <t>2016-12-28</t>
  </si>
  <si>
    <t>MITC410796</t>
  </si>
  <si>
    <t>To allocate expense in Q4 2016</t>
  </si>
  <si>
    <t>2016-12-20</t>
  </si>
  <si>
    <t>2016-12-06</t>
  </si>
  <si>
    <t>2016-12-09</t>
  </si>
  <si>
    <t>OVH2398843</t>
  </si>
  <si>
    <t>PAY2398065</t>
  </si>
  <si>
    <t>2016-12-15</t>
  </si>
  <si>
    <t>2016-12-23</t>
  </si>
  <si>
    <t>ACC2406487</t>
  </si>
  <si>
    <t>FLEET07237</t>
  </si>
  <si>
    <t>Amount</t>
  </si>
  <si>
    <t>00278378</t>
  </si>
  <si>
    <t>CROSSHAIR MEDIA PLACEMENT</t>
  </si>
  <si>
    <t>00030524</t>
  </si>
  <si>
    <t>SWBC - SOUTHWEST BUSINESS CORPORATION</t>
  </si>
  <si>
    <t>01997153</t>
  </si>
  <si>
    <t>BELLOMY RESEARCH INC</t>
  </si>
  <si>
    <t>02022540</t>
  </si>
  <si>
    <t>00271755</t>
  </si>
  <si>
    <t>EKB TV</t>
  </si>
  <si>
    <t>00273593</t>
  </si>
  <si>
    <t>00274360</t>
  </si>
  <si>
    <t>00276454</t>
  </si>
  <si>
    <t>00277065</t>
  </si>
  <si>
    <t>00278473</t>
  </si>
  <si>
    <t>00281312</t>
  </si>
  <si>
    <t>00282979</t>
  </si>
  <si>
    <t>00282980</t>
  </si>
  <si>
    <t>00284237</t>
  </si>
  <si>
    <t>00021508</t>
  </si>
  <si>
    <t>SHERMCO INDUSTRIES INC</t>
  </si>
  <si>
    <t>00021570</t>
  </si>
  <si>
    <t>00271581</t>
  </si>
  <si>
    <t>MSR GROUP</t>
  </si>
  <si>
    <t>00271632</t>
  </si>
  <si>
    <t>01950269</t>
  </si>
  <si>
    <t>01959059</t>
  </si>
  <si>
    <t>01968935</t>
  </si>
  <si>
    <t>01978954</t>
  </si>
  <si>
    <t>01989837</t>
  </si>
  <si>
    <t>02001834</t>
  </si>
  <si>
    <t>02013574</t>
  </si>
  <si>
    <t>02022530</t>
  </si>
  <si>
    <t>02036796</t>
  </si>
  <si>
    <t>00273904</t>
  </si>
  <si>
    <t>4IMPRINT</t>
  </si>
  <si>
    <t>LEADERPROMOS.COM</t>
  </si>
  <si>
    <t>00273145</t>
  </si>
  <si>
    <t>00163738</t>
  </si>
  <si>
    <t>BANK OF NEW YORK MELLON</t>
  </si>
  <si>
    <t>00278050</t>
  </si>
  <si>
    <t>ALBON MEADE &amp; SONS CONSTRUCTION CO INC</t>
  </si>
  <si>
    <t>BERRY NETWORK INC</t>
  </si>
  <si>
    <t>00273188</t>
  </si>
  <si>
    <t>00280584</t>
  </si>
  <si>
    <t>00280686</t>
  </si>
  <si>
    <t>00282916</t>
  </si>
  <si>
    <t>00281885</t>
  </si>
  <si>
    <t>WELLS, SHANNON</t>
  </si>
  <si>
    <t>00282606</t>
  </si>
  <si>
    <t>US BANK NATIONAL ASSOCIATION</t>
  </si>
  <si>
    <t>INDEPENDENT, THE</t>
  </si>
  <si>
    <t>00273589</t>
  </si>
  <si>
    <t>00278476</t>
  </si>
  <si>
    <t>BANK OF AMERICA</t>
  </si>
  <si>
    <t>00281932</t>
  </si>
  <si>
    <t>00278396</t>
  </si>
  <si>
    <t>DEUTSCHE BANK TRUST CO AMERICAS</t>
  </si>
  <si>
    <t>00279475</t>
  </si>
  <si>
    <t>00284167</t>
  </si>
  <si>
    <t>TWO BY 2000 INC</t>
  </si>
  <si>
    <t>00000003</t>
  </si>
  <si>
    <t>MARSH USA INC</t>
  </si>
  <si>
    <t>00273592</t>
  </si>
  <si>
    <t>APPALACHIAN NEWS EXPRESS</t>
  </si>
  <si>
    <t>00274129</t>
  </si>
  <si>
    <t>T GRAPHICS</t>
  </si>
  <si>
    <t>00281422</t>
  </si>
  <si>
    <t>CROWD TRANSPORTERS INC</t>
  </si>
  <si>
    <t>00270723</t>
  </si>
  <si>
    <t>EAST KENTUCKY BROADCASTING INC</t>
  </si>
  <si>
    <t>00274130</t>
  </si>
  <si>
    <t>PAUL J FORD &amp; COMPANY</t>
  </si>
  <si>
    <t>00278719</t>
  </si>
  <si>
    <t>HUNTINGTON NATIONAL BANK</t>
  </si>
  <si>
    <t>00281991</t>
  </si>
  <si>
    <t>01964839</t>
  </si>
  <si>
    <t>SOUTHEASTERN ELECTRIC EXCHANGE</t>
  </si>
  <si>
    <t>00021203</t>
  </si>
  <si>
    <t>REEF INDUSTRIES</t>
  </si>
  <si>
    <t>Journal Description /
Vendor Name</t>
  </si>
  <si>
    <t>9302007 Total</t>
  </si>
  <si>
    <t>9302006 Total</t>
  </si>
  <si>
    <t>9302004 Total</t>
  </si>
  <si>
    <t>9302003 Total</t>
  </si>
  <si>
    <t>9302000 Total</t>
  </si>
  <si>
    <t>9301015 Total</t>
  </si>
  <si>
    <t>9301012 Total</t>
  </si>
  <si>
    <t>9301010 Total</t>
  </si>
  <si>
    <t>9301003 Total</t>
  </si>
  <si>
    <t>9301001 Total</t>
  </si>
  <si>
    <t>9301000 Total</t>
  </si>
  <si>
    <t>Grand Total</t>
  </si>
  <si>
    <t>Item</t>
  </si>
  <si>
    <t>Advertising where each item is $500 and under</t>
  </si>
  <si>
    <t>Associated Business Develoment Expense where each item is $500 and under</t>
  </si>
  <si>
    <t>Research and Develoment Expense where each item is $500 and under</t>
  </si>
  <si>
    <t>Advertising</t>
  </si>
  <si>
    <t>Corporate &amp; Fiscal Expense where each item is $500 and under</t>
  </si>
  <si>
    <t>Public Opinion</t>
  </si>
  <si>
    <t>Journal/Voucher ID</t>
  </si>
  <si>
    <t>Description</t>
  </si>
  <si>
    <t>Misc. General Expenses</t>
  </si>
  <si>
    <t>Misc. General Expenses where each item is $500 and under</t>
  </si>
  <si>
    <t>Kentucky Power Company</t>
  </si>
  <si>
    <t>Line No.</t>
  </si>
  <si>
    <t>Associated Business Development</t>
  </si>
  <si>
    <t>Miscellaneous</t>
  </si>
  <si>
    <t>Research and Development</t>
  </si>
  <si>
    <t>Total</t>
  </si>
  <si>
    <t xml:space="preserve">Associated Business Development </t>
  </si>
  <si>
    <t xml:space="preserve">Research and Development </t>
  </si>
  <si>
    <t>March 1st, 2016 to February 28, 2017</t>
  </si>
  <si>
    <t>Analysis of Account 930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</si>
</sst>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6" x14ac:knownFonts="1">
    <font>
      <sz val="10"/>
      <name val="MS Sans Serif"/>
    </font>
    <font>
      <b/>
      <sz val="10"/>
      <name val="MS Sans Serif"/>
    </font>
    <font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  <font>
      <sz val="6.5"/>
      <name val="MS Sans Serif"/>
      <family val="2"/>
    </font>
  </fonts>
  <fills count="3">
    <fill>
      <patternFill patternType="none"/>
    </fill>
    <fill>
      <patternFill patternType="gray125"/>
    </fill>
    <fill>
      <patternFill patternType="mediumGray">
        <fgColor indexed="22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40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>
      <alignment horizontal="left"/>
    </xf>
    <xf numFmtId="15" fontId="2" fillId="0" borderId="0" applyFont="0" applyFill="0" applyBorder="0" applyAlignment="0" applyProtection="0"/>
    <xf numFmtId="4" fontId="2" fillId="0" borderId="0" applyFont="0" applyFill="0" applyBorder="0" applyAlignment="0" applyProtection="0"/>
    <xf numFmtId="0" fontId="1" fillId="0" borderId="1">
      <alignment horizontal="center"/>
    </xf>
    <xf numFmtId="3" fontId="2" fillId="0" borderId="0" applyFont="0" applyFill="0" applyBorder="0" applyAlignment="0" applyProtection="0"/>
    <xf numFmtId="0" fontId="2" fillId="2" borderId="0" applyNumberFormat="0" applyFont="0" applyBorder="0" applyAlignment="0" applyProtection="0"/>
  </cellStyleXfs>
  <cellXfs count="39">
    <xf numFmtId="0" fontId="0" fillId="0" borderId="0" xfId="0"/>
    <xf numFmtId="15" fontId="0" fillId="0" borderId="0" xfId="3" quotePrefix="1" applyFont="1"/>
    <xf numFmtId="4" fontId="0" fillId="0" borderId="0" xfId="4" applyFont="1"/>
    <xf numFmtId="49" fontId="0" fillId="0" borderId="0" xfId="0" applyNumberFormat="1"/>
    <xf numFmtId="49" fontId="0" fillId="0" borderId="0" xfId="2" applyNumberFormat="1" applyFont="1" applyAlignment="1"/>
    <xf numFmtId="40" fontId="0" fillId="0" borderId="0" xfId="1" applyFont="1"/>
    <xf numFmtId="49" fontId="1" fillId="0" borderId="0" xfId="2" applyNumberFormat="1" applyFont="1" applyAlignment="1"/>
    <xf numFmtId="49" fontId="3" fillId="0" borderId="0" xfId="6" applyNumberFormat="1" applyFont="1"/>
    <xf numFmtId="0" fontId="4" fillId="0" borderId="0" xfId="0" applyFont="1"/>
    <xf numFmtId="0" fontId="3" fillId="0" borderId="0" xfId="0" applyFont="1"/>
    <xf numFmtId="49" fontId="4" fillId="0" borderId="0" xfId="2" applyNumberFormat="1" applyFont="1" applyFill="1" applyAlignment="1"/>
    <xf numFmtId="49" fontId="4" fillId="0" borderId="0" xfId="2" applyNumberFormat="1" applyFont="1" applyAlignment="1"/>
    <xf numFmtId="40" fontId="3" fillId="0" borderId="0" xfId="1" applyFont="1"/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0" fontId="3" fillId="0" borderId="0" xfId="1" applyFont="1" applyAlignment="1">
      <alignment horizontal="center" vertical="center" wrapText="1"/>
    </xf>
    <xf numFmtId="0" fontId="0" fillId="0" borderId="0" xfId="0" applyFill="1"/>
    <xf numFmtId="40" fontId="5" fillId="0" borderId="0" xfId="1" applyFont="1" applyFill="1"/>
    <xf numFmtId="43" fontId="5" fillId="0" borderId="0" xfId="1" applyNumberFormat="1" applyFont="1" applyFill="1"/>
    <xf numFmtId="49" fontId="5" fillId="0" borderId="0" xfId="5" applyNumberFormat="1" applyFont="1" applyFill="1" applyBorder="1" applyAlignment="1">
      <alignment horizontal="center" wrapText="1"/>
    </xf>
    <xf numFmtId="43" fontId="5" fillId="0" borderId="0" xfId="5" applyNumberFormat="1" applyFont="1" applyFill="1" applyBorder="1" applyAlignment="1">
      <alignment horizontal="center" wrapText="1"/>
    </xf>
    <xf numFmtId="43" fontId="4" fillId="0" borderId="0" xfId="1" applyNumberFormat="1" applyFont="1" applyFill="1" applyBorder="1" applyAlignment="1">
      <alignment horizontal="center" wrapText="1"/>
    </xf>
    <xf numFmtId="0" fontId="4" fillId="0" borderId="0" xfId="0" applyFont="1" applyFill="1" applyBorder="1"/>
    <xf numFmtId="0" fontId="4" fillId="0" borderId="0" xfId="0" applyFont="1" applyAlignment="1">
      <alignment horizontal="left"/>
    </xf>
    <xf numFmtId="1" fontId="4" fillId="0" borderId="0" xfId="0" applyNumberFormat="1" applyFont="1" applyAlignment="1">
      <alignment horizontal="center"/>
    </xf>
    <xf numFmtId="49" fontId="1" fillId="0" borderId="1" xfId="5" applyNumberFormat="1" applyFill="1" applyAlignment="1">
      <alignment horizontal="center" vertical="center" wrapText="1"/>
    </xf>
    <xf numFmtId="49" fontId="3" fillId="0" borderId="1" xfId="5" applyNumberFormat="1" applyFont="1" applyFill="1" applyAlignment="1">
      <alignment horizontal="center" vertical="center" wrapText="1"/>
    </xf>
    <xf numFmtId="43" fontId="3" fillId="0" borderId="1" xfId="1" applyNumberFormat="1" applyFont="1" applyFill="1" applyBorder="1" applyAlignment="1">
      <alignment horizontal="center" vertical="center" wrapText="1"/>
    </xf>
    <xf numFmtId="4" fontId="3" fillId="0" borderId="0" xfId="4" applyFont="1"/>
    <xf numFmtId="49" fontId="1" fillId="0" borderId="0" xfId="2" applyNumberFormat="1" applyFont="1" applyFill="1" applyAlignment="1"/>
    <xf numFmtId="15" fontId="0" fillId="0" borderId="0" xfId="3" quotePrefix="1" applyFont="1" applyFill="1"/>
    <xf numFmtId="49" fontId="0" fillId="0" borderId="0" xfId="2" applyNumberFormat="1" applyFont="1" applyFill="1" applyAlignment="1"/>
    <xf numFmtId="4" fontId="3" fillId="0" borderId="0" xfId="4" applyFont="1" applyFill="1"/>
    <xf numFmtId="40" fontId="3" fillId="0" borderId="0" xfId="1" applyFont="1" applyFill="1"/>
    <xf numFmtId="0" fontId="4" fillId="0" borderId="2" xfId="0" applyFont="1" applyBorder="1" applyAlignment="1">
      <alignment horizontal="left"/>
    </xf>
    <xf numFmtId="43" fontId="4" fillId="0" borderId="2" xfId="1" applyNumberFormat="1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49" fontId="3" fillId="0" borderId="0" xfId="0" applyNumberFormat="1" applyFont="1" applyFill="1" applyAlignment="1">
      <alignment horizontal="center"/>
    </xf>
  </cellXfs>
  <cellStyles count="8">
    <cellStyle name="Comma" xfId="1" builtinId="3"/>
    <cellStyle name="Normal" xfId="0" builtinId="0"/>
    <cellStyle name="PSChar" xfId="2"/>
    <cellStyle name="PSDate" xfId="3"/>
    <cellStyle name="PSDec" xfId="4"/>
    <cellStyle name="PSHeading" xfId="5"/>
    <cellStyle name="PSInt" xfId="6"/>
    <cellStyle name="PSSpacer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abSelected="1" workbookViewId="0">
      <selection activeCell="B19" sqref="B19"/>
    </sheetView>
  </sheetViews>
  <sheetFormatPr defaultRowHeight="12.75" x14ac:dyDescent="0.2"/>
  <cols>
    <col min="1" max="1" width="6.85546875" customWidth="1"/>
    <col min="2" max="2" width="42.7109375" bestFit="1" customWidth="1"/>
    <col min="3" max="3" width="11.42578125" bestFit="1" customWidth="1"/>
  </cols>
  <sheetData>
    <row r="1" spans="1:4" s="16" customFormat="1" x14ac:dyDescent="0.2">
      <c r="A1" s="38" t="s">
        <v>326</v>
      </c>
      <c r="B1" s="38"/>
      <c r="C1" s="38"/>
    </row>
    <row r="2" spans="1:4" s="16" customFormat="1" x14ac:dyDescent="0.2">
      <c r="A2" s="36" t="s">
        <v>335</v>
      </c>
      <c r="B2" s="36"/>
      <c r="C2" s="36"/>
      <c r="D2" s="37"/>
    </row>
    <row r="3" spans="1:4" s="16" customFormat="1" ht="12.6" customHeight="1" x14ac:dyDescent="0.2">
      <c r="A3" s="36" t="s">
        <v>334</v>
      </c>
      <c r="B3" s="36"/>
      <c r="C3" s="36"/>
      <c r="D3" s="37"/>
    </row>
    <row r="4" spans="1:4" s="17" customFormat="1" ht="9" x14ac:dyDescent="0.15">
      <c r="C4" s="18"/>
    </row>
    <row r="5" spans="1:4" s="16" customFormat="1" ht="25.9" customHeight="1" thickBot="1" x14ac:dyDescent="0.25">
      <c r="A5" s="25" t="s">
        <v>327</v>
      </c>
      <c r="B5" s="26" t="s">
        <v>315</v>
      </c>
      <c r="C5" s="27" t="s">
        <v>222</v>
      </c>
    </row>
    <row r="6" spans="1:4" s="19" customFormat="1" ht="9" x14ac:dyDescent="0.15">
      <c r="C6" s="20"/>
    </row>
    <row r="7" spans="1:4" s="22" customFormat="1" x14ac:dyDescent="0.2">
      <c r="A7" s="24">
        <v>1</v>
      </c>
      <c r="B7" s="23" t="s">
        <v>328</v>
      </c>
      <c r="C7" s="21">
        <f>Detail!F92+Detail!F105</f>
        <v>223530.54999999993</v>
      </c>
    </row>
    <row r="8" spans="1:4" s="8" customFormat="1" x14ac:dyDescent="0.2">
      <c r="A8" s="24">
        <v>2</v>
      </c>
      <c r="B8" s="23" t="s">
        <v>330</v>
      </c>
      <c r="C8" s="21">
        <f>Detail!F109</f>
        <v>870.8599999999999</v>
      </c>
    </row>
    <row r="9" spans="1:4" s="8" customFormat="1" x14ac:dyDescent="0.2">
      <c r="A9" s="24">
        <v>3</v>
      </c>
      <c r="B9" s="23" t="s">
        <v>49</v>
      </c>
      <c r="C9" s="21">
        <f>Detail!F132</f>
        <v>26641.232000000007</v>
      </c>
    </row>
    <row r="10" spans="1:4" s="8" customFormat="1" x14ac:dyDescent="0.2">
      <c r="A10" s="24">
        <v>4</v>
      </c>
      <c r="B10" s="23" t="s">
        <v>329</v>
      </c>
      <c r="C10" s="21">
        <f>Detail!F218</f>
        <v>250083.94000000041</v>
      </c>
    </row>
    <row r="11" spans="1:4" s="8" customFormat="1" x14ac:dyDescent="0.2">
      <c r="A11" s="24">
        <v>5</v>
      </c>
      <c r="B11" s="23" t="s">
        <v>319</v>
      </c>
      <c r="C11" s="21">
        <f>Detail!F236+Detail!F268+Detail!F276+Detail!F324+Detail!F333</f>
        <v>60926.689999999995</v>
      </c>
    </row>
    <row r="12" spans="1:4" s="8" customFormat="1" x14ac:dyDescent="0.2">
      <c r="A12" s="24">
        <v>6</v>
      </c>
      <c r="B12" s="23" t="s">
        <v>321</v>
      </c>
      <c r="C12" s="21">
        <f>Detail!F263</f>
        <v>81748.279999999984</v>
      </c>
    </row>
    <row r="13" spans="1:4" s="8" customFormat="1" ht="15.75" customHeight="1" thickBot="1" x14ac:dyDescent="0.25">
      <c r="A13" s="24">
        <v>7</v>
      </c>
      <c r="B13" s="34" t="s">
        <v>331</v>
      </c>
      <c r="C13" s="35">
        <f>SUM(C7:C12)</f>
        <v>643801.55200000037</v>
      </c>
    </row>
    <row r="14" spans="1:4" s="8" customFormat="1" ht="13.5" thickTop="1" x14ac:dyDescent="0.2">
      <c r="B14" s="23"/>
      <c r="C14" s="21"/>
    </row>
  </sheetData>
  <mergeCells count="3">
    <mergeCell ref="A3:C3"/>
    <mergeCell ref="A2:C2"/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337"/>
  <sheetViews>
    <sheetView workbookViewId="0">
      <pane ySplit="6" topLeftCell="A7" activePane="bottomLeft" state="frozen"/>
      <selection pane="bottomLeft" activeCell="K334" sqref="K334"/>
    </sheetView>
  </sheetViews>
  <sheetFormatPr defaultRowHeight="12.75" outlineLevelRow="2" x14ac:dyDescent="0.2"/>
  <cols>
    <col min="2" max="2" width="9.5703125" style="3" customWidth="1"/>
    <col min="3" max="3" width="10.140625" bestFit="1" customWidth="1"/>
    <col min="4" max="4" width="45.85546875" style="3" customWidth="1"/>
    <col min="5" max="5" width="17.28515625" style="3" customWidth="1"/>
    <col min="6" max="6" width="12.5703125" style="5" customWidth="1"/>
    <col min="7" max="7" width="33" style="3" customWidth="1"/>
    <col min="8" max="30" width="9.140625" customWidth="1"/>
  </cols>
  <sheetData>
    <row r="6" spans="1:7" ht="25.5" x14ac:dyDescent="0.2">
      <c r="A6" s="13" t="s">
        <v>315</v>
      </c>
      <c r="B6" s="14" t="s">
        <v>0</v>
      </c>
      <c r="C6" s="13" t="s">
        <v>1</v>
      </c>
      <c r="D6" s="14" t="s">
        <v>302</v>
      </c>
      <c r="E6" s="14" t="s">
        <v>322</v>
      </c>
      <c r="F6" s="15" t="s">
        <v>222</v>
      </c>
      <c r="G6" s="14" t="s">
        <v>323</v>
      </c>
    </row>
    <row r="7" spans="1:7" outlineLevel="1" x14ac:dyDescent="0.2">
      <c r="B7" s="6"/>
      <c r="C7" s="1"/>
      <c r="D7" s="4"/>
      <c r="E7" s="4"/>
      <c r="G7" s="4"/>
    </row>
    <row r="8" spans="1:7" outlineLevel="1" x14ac:dyDescent="0.2">
      <c r="A8" s="7" t="s">
        <v>332</v>
      </c>
      <c r="B8" s="6"/>
      <c r="C8" s="1"/>
      <c r="D8" s="4"/>
      <c r="E8" s="4"/>
      <c r="G8" s="4"/>
    </row>
    <row r="9" spans="1:7" outlineLevel="2" x14ac:dyDescent="0.2">
      <c r="B9" s="4" t="s">
        <v>46</v>
      </c>
      <c r="C9" s="1" t="s">
        <v>114</v>
      </c>
      <c r="D9" s="4" t="s">
        <v>11</v>
      </c>
      <c r="E9" s="4" t="s">
        <v>119</v>
      </c>
      <c r="F9" s="5">
        <v>502.29</v>
      </c>
      <c r="G9" s="4" t="s">
        <v>51</v>
      </c>
    </row>
    <row r="10" spans="1:7" outlineLevel="2" x14ac:dyDescent="0.2">
      <c r="B10" s="4" t="s">
        <v>46</v>
      </c>
      <c r="C10" s="1" t="s">
        <v>97</v>
      </c>
      <c r="D10" s="4" t="s">
        <v>23</v>
      </c>
      <c r="E10" s="4" t="s">
        <v>98</v>
      </c>
      <c r="F10" s="5">
        <v>510.56</v>
      </c>
      <c r="G10" s="4" t="s">
        <v>51</v>
      </c>
    </row>
    <row r="11" spans="1:7" outlineLevel="2" x14ac:dyDescent="0.2">
      <c r="B11" s="4" t="s">
        <v>46</v>
      </c>
      <c r="C11" s="1" t="s">
        <v>114</v>
      </c>
      <c r="D11" s="4" t="s">
        <v>11</v>
      </c>
      <c r="E11" s="4" t="s">
        <v>118</v>
      </c>
      <c r="F11" s="5">
        <v>538.38</v>
      </c>
      <c r="G11" s="4" t="s">
        <v>51</v>
      </c>
    </row>
    <row r="12" spans="1:7" outlineLevel="2" x14ac:dyDescent="0.2">
      <c r="B12" s="4" t="s">
        <v>46</v>
      </c>
      <c r="C12" s="1" t="s">
        <v>69</v>
      </c>
      <c r="D12" s="4" t="s">
        <v>11</v>
      </c>
      <c r="E12" s="4" t="s">
        <v>74</v>
      </c>
      <c r="F12" s="5">
        <v>549.9</v>
      </c>
      <c r="G12" s="4" t="s">
        <v>51</v>
      </c>
    </row>
    <row r="13" spans="1:7" outlineLevel="2" x14ac:dyDescent="0.2">
      <c r="B13" s="4" t="s">
        <v>46</v>
      </c>
      <c r="C13" s="1" t="s">
        <v>5</v>
      </c>
      <c r="D13" s="4" t="s">
        <v>11</v>
      </c>
      <c r="E13" s="4" t="s">
        <v>12</v>
      </c>
      <c r="F13" s="5">
        <v>563.34</v>
      </c>
      <c r="G13" s="4" t="s">
        <v>51</v>
      </c>
    </row>
    <row r="14" spans="1:7" outlineLevel="2" x14ac:dyDescent="0.2">
      <c r="B14" s="4" t="s">
        <v>46</v>
      </c>
      <c r="C14" s="1" t="s">
        <v>131</v>
      </c>
      <c r="D14" s="4" t="s">
        <v>6</v>
      </c>
      <c r="E14" s="4" t="s">
        <v>134</v>
      </c>
      <c r="F14" s="5">
        <v>566.54</v>
      </c>
      <c r="G14" s="4" t="s">
        <v>51</v>
      </c>
    </row>
    <row r="15" spans="1:7" outlineLevel="2" x14ac:dyDescent="0.2">
      <c r="B15" s="4" t="s">
        <v>46</v>
      </c>
      <c r="C15" s="1" t="s">
        <v>101</v>
      </c>
      <c r="D15" s="4" t="s">
        <v>45</v>
      </c>
      <c r="E15" s="4" t="s">
        <v>112</v>
      </c>
      <c r="F15" s="5">
        <v>583.91999999999996</v>
      </c>
      <c r="G15" s="4" t="s">
        <v>51</v>
      </c>
    </row>
    <row r="16" spans="1:7" outlineLevel="2" x14ac:dyDescent="0.2">
      <c r="B16" s="4" t="s">
        <v>46</v>
      </c>
      <c r="C16" s="1" t="s">
        <v>153</v>
      </c>
      <c r="D16" s="4" t="s">
        <v>19</v>
      </c>
      <c r="E16" s="4" t="s">
        <v>154</v>
      </c>
      <c r="F16" s="5">
        <v>588.15</v>
      </c>
      <c r="G16" s="4" t="s">
        <v>51</v>
      </c>
    </row>
    <row r="17" spans="2:7" outlineLevel="2" x14ac:dyDescent="0.2">
      <c r="B17" s="4" t="s">
        <v>46</v>
      </c>
      <c r="C17" s="1" t="s">
        <v>5</v>
      </c>
      <c r="D17" s="4" t="s">
        <v>11</v>
      </c>
      <c r="E17" s="4" t="s">
        <v>14</v>
      </c>
      <c r="F17" s="5">
        <v>620.54</v>
      </c>
      <c r="G17" s="4" t="s">
        <v>51</v>
      </c>
    </row>
    <row r="18" spans="2:7" outlineLevel="2" x14ac:dyDescent="0.2">
      <c r="B18" s="4" t="s">
        <v>46</v>
      </c>
      <c r="C18" s="1" t="s">
        <v>215</v>
      </c>
      <c r="D18" s="4" t="s">
        <v>21</v>
      </c>
      <c r="E18" s="4" t="s">
        <v>216</v>
      </c>
      <c r="F18" s="5">
        <v>648.19000000000005</v>
      </c>
      <c r="G18" s="4" t="s">
        <v>51</v>
      </c>
    </row>
    <row r="19" spans="2:7" outlineLevel="2" x14ac:dyDescent="0.2">
      <c r="B19" s="4" t="s">
        <v>46</v>
      </c>
      <c r="C19" s="1" t="s">
        <v>215</v>
      </c>
      <c r="D19" s="4" t="s">
        <v>23</v>
      </c>
      <c r="E19" s="4" t="s">
        <v>217</v>
      </c>
      <c r="F19" s="5">
        <v>655.89</v>
      </c>
      <c r="G19" s="4" t="s">
        <v>51</v>
      </c>
    </row>
    <row r="20" spans="2:7" outlineLevel="2" x14ac:dyDescent="0.2">
      <c r="B20" s="4" t="s">
        <v>46</v>
      </c>
      <c r="C20" s="1" t="s">
        <v>131</v>
      </c>
      <c r="D20" s="4" t="s">
        <v>11</v>
      </c>
      <c r="E20" s="4" t="s">
        <v>137</v>
      </c>
      <c r="F20" s="5">
        <v>662.76</v>
      </c>
      <c r="G20" s="4" t="s">
        <v>51</v>
      </c>
    </row>
    <row r="21" spans="2:7" outlineLevel="2" x14ac:dyDescent="0.2">
      <c r="B21" s="4" t="s">
        <v>46</v>
      </c>
      <c r="C21" s="1" t="s">
        <v>219</v>
      </c>
      <c r="D21" s="4" t="s">
        <v>19</v>
      </c>
      <c r="E21" s="4" t="s">
        <v>220</v>
      </c>
      <c r="F21" s="5">
        <v>672.18</v>
      </c>
      <c r="G21" s="4" t="s">
        <v>51</v>
      </c>
    </row>
    <row r="22" spans="2:7" outlineLevel="2" x14ac:dyDescent="0.2">
      <c r="B22" s="4" t="s">
        <v>46</v>
      </c>
      <c r="C22" s="1" t="s">
        <v>5</v>
      </c>
      <c r="D22" s="4" t="s">
        <v>30</v>
      </c>
      <c r="E22" s="4" t="s">
        <v>31</v>
      </c>
      <c r="F22" s="5">
        <v>676.87</v>
      </c>
      <c r="G22" s="4" t="s">
        <v>51</v>
      </c>
    </row>
    <row r="23" spans="2:7" outlineLevel="2" x14ac:dyDescent="0.2">
      <c r="B23" s="4" t="s">
        <v>46</v>
      </c>
      <c r="C23" s="1" t="s">
        <v>166</v>
      </c>
      <c r="D23" s="4" t="s">
        <v>23</v>
      </c>
      <c r="E23" s="4" t="s">
        <v>167</v>
      </c>
      <c r="F23" s="5">
        <v>685.54</v>
      </c>
      <c r="G23" s="4" t="s">
        <v>51</v>
      </c>
    </row>
    <row r="24" spans="2:7" outlineLevel="2" x14ac:dyDescent="0.2">
      <c r="B24" s="4" t="s">
        <v>46</v>
      </c>
      <c r="C24" s="1" t="s">
        <v>114</v>
      </c>
      <c r="D24" s="4" t="s">
        <v>11</v>
      </c>
      <c r="E24" s="4" t="s">
        <v>118</v>
      </c>
      <c r="F24" s="5">
        <v>716.67</v>
      </c>
      <c r="G24" s="4" t="s">
        <v>51</v>
      </c>
    </row>
    <row r="25" spans="2:7" outlineLevel="2" x14ac:dyDescent="0.2">
      <c r="B25" s="4" t="s">
        <v>46</v>
      </c>
      <c r="C25" s="1" t="s">
        <v>101</v>
      </c>
      <c r="D25" s="4" t="s">
        <v>11</v>
      </c>
      <c r="E25" s="4" t="s">
        <v>106</v>
      </c>
      <c r="F25" s="5">
        <v>722.38</v>
      </c>
      <c r="G25" s="4" t="s">
        <v>51</v>
      </c>
    </row>
    <row r="26" spans="2:7" outlineLevel="2" x14ac:dyDescent="0.2">
      <c r="B26" s="4" t="s">
        <v>46</v>
      </c>
      <c r="C26" s="1" t="s">
        <v>53</v>
      </c>
      <c r="D26" s="4" t="s">
        <v>23</v>
      </c>
      <c r="E26" s="4" t="s">
        <v>66</v>
      </c>
      <c r="F26" s="5">
        <v>768.64</v>
      </c>
      <c r="G26" s="4" t="s">
        <v>51</v>
      </c>
    </row>
    <row r="27" spans="2:7" outlineLevel="2" x14ac:dyDescent="0.2">
      <c r="B27" s="4" t="s">
        <v>46</v>
      </c>
      <c r="C27" s="1" t="s">
        <v>55</v>
      </c>
      <c r="D27" s="4" t="s">
        <v>6</v>
      </c>
      <c r="E27" s="4" t="s">
        <v>57</v>
      </c>
      <c r="F27" s="5">
        <v>768.64</v>
      </c>
      <c r="G27" s="4" t="s">
        <v>51</v>
      </c>
    </row>
    <row r="28" spans="2:7" outlineLevel="2" x14ac:dyDescent="0.2">
      <c r="B28" s="4" t="s">
        <v>46</v>
      </c>
      <c r="C28" s="1" t="s">
        <v>128</v>
      </c>
      <c r="D28" s="4" t="s">
        <v>23</v>
      </c>
      <c r="E28" s="4" t="s">
        <v>129</v>
      </c>
      <c r="F28" s="5">
        <v>770.52</v>
      </c>
      <c r="G28" s="4" t="s">
        <v>51</v>
      </c>
    </row>
    <row r="29" spans="2:7" outlineLevel="2" x14ac:dyDescent="0.2">
      <c r="B29" s="4" t="s">
        <v>46</v>
      </c>
      <c r="C29" s="1" t="s">
        <v>215</v>
      </c>
      <c r="D29" s="4" t="s">
        <v>23</v>
      </c>
      <c r="E29" s="4" t="s">
        <v>217</v>
      </c>
      <c r="F29" s="5">
        <v>771.46</v>
      </c>
      <c r="G29" s="4" t="s">
        <v>51</v>
      </c>
    </row>
    <row r="30" spans="2:7" outlineLevel="2" x14ac:dyDescent="0.2">
      <c r="B30" s="4" t="s">
        <v>46</v>
      </c>
      <c r="C30" s="1" t="s">
        <v>111</v>
      </c>
      <c r="D30" s="4" t="s">
        <v>301</v>
      </c>
      <c r="E30" s="4" t="s">
        <v>300</v>
      </c>
      <c r="F30" s="2">
        <v>818.72</v>
      </c>
      <c r="G30" s="4" t="s">
        <v>51</v>
      </c>
    </row>
    <row r="31" spans="2:7" outlineLevel="2" x14ac:dyDescent="0.2">
      <c r="B31" s="4" t="s">
        <v>46</v>
      </c>
      <c r="C31" s="1" t="s">
        <v>55</v>
      </c>
      <c r="D31" s="4" t="s">
        <v>11</v>
      </c>
      <c r="E31" s="4" t="s">
        <v>64</v>
      </c>
      <c r="F31" s="5">
        <v>832.64</v>
      </c>
      <c r="G31" s="4" t="s">
        <v>51</v>
      </c>
    </row>
    <row r="32" spans="2:7" outlineLevel="2" x14ac:dyDescent="0.2">
      <c r="B32" s="4" t="s">
        <v>46</v>
      </c>
      <c r="C32" s="1" t="s">
        <v>215</v>
      </c>
      <c r="D32" s="4" t="s">
        <v>21</v>
      </c>
      <c r="E32" s="4" t="s">
        <v>216</v>
      </c>
      <c r="F32" s="5">
        <v>873.64</v>
      </c>
      <c r="G32" s="4" t="s">
        <v>51</v>
      </c>
    </row>
    <row r="33" spans="2:7" outlineLevel="2" x14ac:dyDescent="0.2">
      <c r="B33" s="4" t="s">
        <v>46</v>
      </c>
      <c r="C33" s="1" t="s">
        <v>101</v>
      </c>
      <c r="D33" s="4" t="s">
        <v>11</v>
      </c>
      <c r="E33" s="4" t="s">
        <v>106</v>
      </c>
      <c r="F33" s="5">
        <v>887.57</v>
      </c>
      <c r="G33" s="4" t="s">
        <v>51</v>
      </c>
    </row>
    <row r="34" spans="2:7" outlineLevel="2" x14ac:dyDescent="0.2">
      <c r="B34" s="4" t="s">
        <v>46</v>
      </c>
      <c r="C34" s="1" t="s">
        <v>82</v>
      </c>
      <c r="D34" s="4" t="s">
        <v>19</v>
      </c>
      <c r="E34" s="4" t="s">
        <v>86</v>
      </c>
      <c r="F34" s="5">
        <v>901.1</v>
      </c>
      <c r="G34" s="4" t="s">
        <v>51</v>
      </c>
    </row>
    <row r="35" spans="2:7" outlineLevel="2" x14ac:dyDescent="0.2">
      <c r="B35" s="4" t="s">
        <v>46</v>
      </c>
      <c r="C35" s="1" t="s">
        <v>145</v>
      </c>
      <c r="D35" s="4" t="s">
        <v>11</v>
      </c>
      <c r="E35" s="4" t="s">
        <v>150</v>
      </c>
      <c r="F35" s="5">
        <v>925.5</v>
      </c>
      <c r="G35" s="4" t="s">
        <v>51</v>
      </c>
    </row>
    <row r="36" spans="2:7" outlineLevel="2" x14ac:dyDescent="0.2">
      <c r="B36" s="4" t="s">
        <v>46</v>
      </c>
      <c r="C36" s="1" t="s">
        <v>199</v>
      </c>
      <c r="D36" s="4" t="s">
        <v>25</v>
      </c>
      <c r="E36" s="4" t="s">
        <v>221</v>
      </c>
      <c r="F36" s="5">
        <v>963.11</v>
      </c>
      <c r="G36" s="4" t="s">
        <v>51</v>
      </c>
    </row>
    <row r="37" spans="2:7" outlineLevel="2" x14ac:dyDescent="0.2">
      <c r="B37" s="4" t="s">
        <v>46</v>
      </c>
      <c r="C37" s="1" t="s">
        <v>69</v>
      </c>
      <c r="D37" s="4" t="s">
        <v>30</v>
      </c>
      <c r="E37" s="4" t="s">
        <v>77</v>
      </c>
      <c r="F37" s="5">
        <v>976.77</v>
      </c>
      <c r="G37" s="4" t="s">
        <v>51</v>
      </c>
    </row>
    <row r="38" spans="2:7" outlineLevel="2" x14ac:dyDescent="0.2">
      <c r="B38" s="4" t="s">
        <v>46</v>
      </c>
      <c r="C38" s="1" t="s">
        <v>199</v>
      </c>
      <c r="D38" s="4" t="s">
        <v>11</v>
      </c>
      <c r="E38" s="4" t="s">
        <v>205</v>
      </c>
      <c r="F38" s="5">
        <v>999.43</v>
      </c>
      <c r="G38" s="4" t="s">
        <v>51</v>
      </c>
    </row>
    <row r="39" spans="2:7" outlineLevel="2" x14ac:dyDescent="0.2">
      <c r="B39" s="4" t="s">
        <v>46</v>
      </c>
      <c r="C39" s="1" t="s">
        <v>218</v>
      </c>
      <c r="D39" s="4" t="s">
        <v>270</v>
      </c>
      <c r="E39" s="4" t="s">
        <v>269</v>
      </c>
      <c r="F39" s="2">
        <v>1000</v>
      </c>
      <c r="G39" s="4" t="s">
        <v>51</v>
      </c>
    </row>
    <row r="40" spans="2:7" outlineLevel="2" x14ac:dyDescent="0.2">
      <c r="B40" s="4" t="s">
        <v>46</v>
      </c>
      <c r="C40" s="1" t="s">
        <v>200</v>
      </c>
      <c r="D40" s="4" t="s">
        <v>47</v>
      </c>
      <c r="E40" s="4" t="s">
        <v>48</v>
      </c>
      <c r="F40" s="5">
        <v>1108.27</v>
      </c>
      <c r="G40" s="4" t="s">
        <v>51</v>
      </c>
    </row>
    <row r="41" spans="2:7" outlineLevel="2" x14ac:dyDescent="0.2">
      <c r="B41" s="4" t="s">
        <v>46</v>
      </c>
      <c r="C41" s="1" t="s">
        <v>101</v>
      </c>
      <c r="D41" s="4" t="s">
        <v>11</v>
      </c>
      <c r="E41" s="4" t="s">
        <v>105</v>
      </c>
      <c r="F41" s="5">
        <v>1168.47</v>
      </c>
      <c r="G41" s="4" t="s">
        <v>51</v>
      </c>
    </row>
    <row r="42" spans="2:7" outlineLevel="2" x14ac:dyDescent="0.2">
      <c r="B42" s="4" t="s">
        <v>46</v>
      </c>
      <c r="C42" s="1" t="s">
        <v>5</v>
      </c>
      <c r="D42" s="4" t="s">
        <v>11</v>
      </c>
      <c r="E42" s="4" t="s">
        <v>12</v>
      </c>
      <c r="F42" s="5">
        <v>1219.6600000000001</v>
      </c>
      <c r="G42" s="4" t="s">
        <v>51</v>
      </c>
    </row>
    <row r="43" spans="2:7" outlineLevel="2" x14ac:dyDescent="0.2">
      <c r="B43" s="4" t="s">
        <v>46</v>
      </c>
      <c r="C43" s="1" t="s">
        <v>131</v>
      </c>
      <c r="D43" s="4" t="s">
        <v>11</v>
      </c>
      <c r="E43" s="4" t="s">
        <v>137</v>
      </c>
      <c r="F43" s="5">
        <v>1229.3699999999999</v>
      </c>
      <c r="G43" s="4" t="s">
        <v>51</v>
      </c>
    </row>
    <row r="44" spans="2:7" outlineLevel="2" x14ac:dyDescent="0.2">
      <c r="B44" s="4" t="s">
        <v>46</v>
      </c>
      <c r="C44" s="1" t="s">
        <v>156</v>
      </c>
      <c r="D44" s="4" t="s">
        <v>11</v>
      </c>
      <c r="E44" s="4" t="s">
        <v>162</v>
      </c>
      <c r="F44" s="5">
        <v>1252.78</v>
      </c>
      <c r="G44" s="4" t="s">
        <v>51</v>
      </c>
    </row>
    <row r="45" spans="2:7" outlineLevel="2" x14ac:dyDescent="0.2">
      <c r="B45" s="4" t="s">
        <v>46</v>
      </c>
      <c r="C45" s="1" t="s">
        <v>93</v>
      </c>
      <c r="D45" s="4" t="s">
        <v>242</v>
      </c>
      <c r="E45" s="4" t="s">
        <v>243</v>
      </c>
      <c r="F45" s="2">
        <v>1300</v>
      </c>
      <c r="G45" s="4" t="s">
        <v>51</v>
      </c>
    </row>
    <row r="46" spans="2:7" outlineLevel="2" x14ac:dyDescent="0.2">
      <c r="B46" s="4" t="s">
        <v>46</v>
      </c>
      <c r="C46" s="1" t="s">
        <v>80</v>
      </c>
      <c r="D46" s="4" t="s">
        <v>242</v>
      </c>
      <c r="E46" s="4" t="s">
        <v>241</v>
      </c>
      <c r="F46" s="2">
        <v>1300</v>
      </c>
      <c r="G46" s="4" t="s">
        <v>51</v>
      </c>
    </row>
    <row r="47" spans="2:7" outlineLevel="2" x14ac:dyDescent="0.2">
      <c r="B47" s="4" t="s">
        <v>46</v>
      </c>
      <c r="C47" s="1" t="s">
        <v>101</v>
      </c>
      <c r="D47" s="4" t="s">
        <v>11</v>
      </c>
      <c r="E47" s="4" t="s">
        <v>106</v>
      </c>
      <c r="F47" s="5">
        <v>1328.81</v>
      </c>
      <c r="G47" s="4" t="s">
        <v>51</v>
      </c>
    </row>
    <row r="48" spans="2:7" outlineLevel="2" x14ac:dyDescent="0.2">
      <c r="B48" s="4" t="s">
        <v>46</v>
      </c>
      <c r="C48" s="1" t="s">
        <v>101</v>
      </c>
      <c r="D48" s="4" t="s">
        <v>30</v>
      </c>
      <c r="E48" s="4" t="s">
        <v>110</v>
      </c>
      <c r="F48" s="5">
        <v>1406.73</v>
      </c>
      <c r="G48" s="4" t="s">
        <v>51</v>
      </c>
    </row>
    <row r="49" spans="2:7" outlineLevel="2" x14ac:dyDescent="0.2">
      <c r="B49" s="4" t="s">
        <v>46</v>
      </c>
      <c r="C49" s="1" t="s">
        <v>101</v>
      </c>
      <c r="D49" s="4" t="s">
        <v>294</v>
      </c>
      <c r="E49" s="4" t="s">
        <v>293</v>
      </c>
      <c r="F49" s="2">
        <v>1500</v>
      </c>
      <c r="G49" s="4" t="s">
        <v>51</v>
      </c>
    </row>
    <row r="50" spans="2:7" outlineLevel="2" x14ac:dyDescent="0.2">
      <c r="B50" s="4" t="s">
        <v>46</v>
      </c>
      <c r="C50" s="1" t="s">
        <v>5</v>
      </c>
      <c r="D50" s="4" t="s">
        <v>30</v>
      </c>
      <c r="E50" s="4" t="s">
        <v>31</v>
      </c>
      <c r="F50" s="5">
        <v>1526.04</v>
      </c>
      <c r="G50" s="4" t="s">
        <v>51</v>
      </c>
    </row>
    <row r="51" spans="2:7" outlineLevel="2" x14ac:dyDescent="0.2">
      <c r="B51" s="4" t="s">
        <v>46</v>
      </c>
      <c r="C51" s="1" t="s">
        <v>145</v>
      </c>
      <c r="D51" s="4" t="s">
        <v>30</v>
      </c>
      <c r="E51" s="4" t="s">
        <v>152</v>
      </c>
      <c r="F51" s="5">
        <v>1557.88</v>
      </c>
      <c r="G51" s="4" t="s">
        <v>51</v>
      </c>
    </row>
    <row r="52" spans="2:7" outlineLevel="2" x14ac:dyDescent="0.2">
      <c r="B52" s="4" t="s">
        <v>46</v>
      </c>
      <c r="C52" s="1" t="s">
        <v>84</v>
      </c>
      <c r="D52" s="4" t="s">
        <v>23</v>
      </c>
      <c r="E52" s="4" t="s">
        <v>85</v>
      </c>
      <c r="F52" s="5">
        <v>1587.93</v>
      </c>
      <c r="G52" s="4" t="s">
        <v>51</v>
      </c>
    </row>
    <row r="53" spans="2:7" outlineLevel="2" x14ac:dyDescent="0.2">
      <c r="B53" s="4" t="s">
        <v>46</v>
      </c>
      <c r="C53" s="1" t="s">
        <v>131</v>
      </c>
      <c r="D53" s="4" t="s">
        <v>11</v>
      </c>
      <c r="E53" s="4" t="s">
        <v>135</v>
      </c>
      <c r="F53" s="5">
        <v>1620.25</v>
      </c>
      <c r="G53" s="4" t="s">
        <v>51</v>
      </c>
    </row>
    <row r="54" spans="2:7" outlineLevel="2" x14ac:dyDescent="0.2">
      <c r="B54" s="4" t="s">
        <v>46</v>
      </c>
      <c r="C54" s="1" t="s">
        <v>199</v>
      </c>
      <c r="D54" s="4" t="s">
        <v>11</v>
      </c>
      <c r="E54" s="4" t="s">
        <v>205</v>
      </c>
      <c r="F54" s="5">
        <v>1650.89</v>
      </c>
      <c r="G54" s="4" t="s">
        <v>51</v>
      </c>
    </row>
    <row r="55" spans="2:7" outlineLevel="2" x14ac:dyDescent="0.2">
      <c r="B55" s="4" t="s">
        <v>46</v>
      </c>
      <c r="C55" s="1" t="s">
        <v>90</v>
      </c>
      <c r="D55" s="4" t="s">
        <v>30</v>
      </c>
      <c r="E55" s="4" t="s">
        <v>96</v>
      </c>
      <c r="F55" s="5">
        <v>1792.96</v>
      </c>
      <c r="G55" s="4" t="s">
        <v>51</v>
      </c>
    </row>
    <row r="56" spans="2:7" outlineLevel="2" x14ac:dyDescent="0.2">
      <c r="B56" s="4" t="s">
        <v>46</v>
      </c>
      <c r="C56" s="1" t="s">
        <v>182</v>
      </c>
      <c r="D56" s="4" t="s">
        <v>11</v>
      </c>
      <c r="E56" s="4" t="s">
        <v>183</v>
      </c>
      <c r="F56" s="5">
        <v>1800.67</v>
      </c>
      <c r="G56" s="4" t="s">
        <v>51</v>
      </c>
    </row>
    <row r="57" spans="2:7" outlineLevel="2" x14ac:dyDescent="0.2">
      <c r="B57" s="4" t="s">
        <v>46</v>
      </c>
      <c r="C57" s="1" t="s">
        <v>215</v>
      </c>
      <c r="D57" s="4" t="s">
        <v>23</v>
      </c>
      <c r="E57" s="4" t="s">
        <v>217</v>
      </c>
      <c r="F57" s="5">
        <v>1856.05</v>
      </c>
      <c r="G57" s="4" t="s">
        <v>51</v>
      </c>
    </row>
    <row r="58" spans="2:7" outlineLevel="2" x14ac:dyDescent="0.2">
      <c r="B58" s="4" t="s">
        <v>46</v>
      </c>
      <c r="C58" s="1" t="s">
        <v>101</v>
      </c>
      <c r="D58" s="4" t="s">
        <v>11</v>
      </c>
      <c r="E58" s="4" t="s">
        <v>105</v>
      </c>
      <c r="F58" s="5">
        <v>1873.87</v>
      </c>
      <c r="G58" s="4" t="s">
        <v>51</v>
      </c>
    </row>
    <row r="59" spans="2:7" outlineLevel="2" x14ac:dyDescent="0.2">
      <c r="B59" s="4" t="s">
        <v>46</v>
      </c>
      <c r="C59" s="1" t="s">
        <v>199</v>
      </c>
      <c r="D59" s="4" t="s">
        <v>30</v>
      </c>
      <c r="E59" s="4" t="s">
        <v>211</v>
      </c>
      <c r="F59" s="5">
        <v>1881.12</v>
      </c>
      <c r="G59" s="4" t="s">
        <v>51</v>
      </c>
    </row>
    <row r="60" spans="2:7" outlineLevel="2" x14ac:dyDescent="0.2">
      <c r="B60" s="4" t="s">
        <v>46</v>
      </c>
      <c r="C60" s="1" t="s">
        <v>199</v>
      </c>
      <c r="D60" s="4" t="s">
        <v>11</v>
      </c>
      <c r="E60" s="4" t="s">
        <v>206</v>
      </c>
      <c r="F60" s="5">
        <v>2177.13</v>
      </c>
      <c r="G60" s="4" t="s">
        <v>51</v>
      </c>
    </row>
    <row r="61" spans="2:7" outlineLevel="2" x14ac:dyDescent="0.2">
      <c r="B61" s="4" t="s">
        <v>46</v>
      </c>
      <c r="C61" s="1" t="s">
        <v>114</v>
      </c>
      <c r="D61" s="4" t="s">
        <v>11</v>
      </c>
      <c r="E61" s="4" t="s">
        <v>118</v>
      </c>
      <c r="F61" s="5">
        <v>2228.2399999999998</v>
      </c>
      <c r="G61" s="4" t="s">
        <v>51</v>
      </c>
    </row>
    <row r="62" spans="2:7" outlineLevel="2" x14ac:dyDescent="0.2">
      <c r="B62" s="4" t="s">
        <v>46</v>
      </c>
      <c r="C62" s="1" t="s">
        <v>145</v>
      </c>
      <c r="D62" s="4" t="s">
        <v>6</v>
      </c>
      <c r="E62" s="4" t="s">
        <v>149</v>
      </c>
      <c r="F62" s="5">
        <v>2237.88</v>
      </c>
      <c r="G62" s="4" t="s">
        <v>51</v>
      </c>
    </row>
    <row r="63" spans="2:7" outlineLevel="2" x14ac:dyDescent="0.2">
      <c r="B63" s="4" t="s">
        <v>46</v>
      </c>
      <c r="C63" s="1" t="s">
        <v>90</v>
      </c>
      <c r="D63" s="4" t="s">
        <v>11</v>
      </c>
      <c r="E63" s="4" t="s">
        <v>94</v>
      </c>
      <c r="F63" s="5">
        <v>2325.84</v>
      </c>
      <c r="G63" s="4" t="s">
        <v>51</v>
      </c>
    </row>
    <row r="64" spans="2:7" outlineLevel="2" x14ac:dyDescent="0.2">
      <c r="B64" s="4" t="s">
        <v>46</v>
      </c>
      <c r="C64" s="1" t="s">
        <v>131</v>
      </c>
      <c r="D64" s="4" t="s">
        <v>30</v>
      </c>
      <c r="E64" s="4" t="s">
        <v>141</v>
      </c>
      <c r="F64" s="5">
        <v>2434.5500000000002</v>
      </c>
      <c r="G64" s="4" t="s">
        <v>51</v>
      </c>
    </row>
    <row r="65" spans="2:7" outlineLevel="2" x14ac:dyDescent="0.2">
      <c r="B65" s="4" t="s">
        <v>46</v>
      </c>
      <c r="C65" s="1" t="s">
        <v>172</v>
      </c>
      <c r="D65" s="4" t="s">
        <v>11</v>
      </c>
      <c r="E65" s="4" t="s">
        <v>174</v>
      </c>
      <c r="F65" s="5">
        <v>2497.4</v>
      </c>
      <c r="G65" s="4" t="s">
        <v>51</v>
      </c>
    </row>
    <row r="66" spans="2:7" outlineLevel="2" x14ac:dyDescent="0.2">
      <c r="B66" s="4" t="s">
        <v>46</v>
      </c>
      <c r="C66" s="1" t="s">
        <v>145</v>
      </c>
      <c r="D66" s="4" t="s">
        <v>11</v>
      </c>
      <c r="E66" s="4" t="s">
        <v>146</v>
      </c>
      <c r="F66" s="5">
        <v>2523.21</v>
      </c>
      <c r="G66" s="4" t="s">
        <v>51</v>
      </c>
    </row>
    <row r="67" spans="2:7" outlineLevel="2" x14ac:dyDescent="0.2">
      <c r="B67" s="4" t="s">
        <v>46</v>
      </c>
      <c r="C67" s="1" t="s">
        <v>69</v>
      </c>
      <c r="D67" s="4" t="s">
        <v>11</v>
      </c>
      <c r="E67" s="4" t="s">
        <v>72</v>
      </c>
      <c r="F67" s="5">
        <v>2709.2</v>
      </c>
      <c r="G67" s="4" t="s">
        <v>51</v>
      </c>
    </row>
    <row r="68" spans="2:7" outlineLevel="2" x14ac:dyDescent="0.2">
      <c r="B68" s="4" t="s">
        <v>46</v>
      </c>
      <c r="C68" s="1" t="s">
        <v>101</v>
      </c>
      <c r="D68" s="4" t="s">
        <v>30</v>
      </c>
      <c r="E68" s="4" t="s">
        <v>110</v>
      </c>
      <c r="F68" s="5">
        <v>2768.12</v>
      </c>
      <c r="G68" s="4" t="s">
        <v>51</v>
      </c>
    </row>
    <row r="69" spans="2:7" outlineLevel="2" x14ac:dyDescent="0.2">
      <c r="B69" s="4" t="s">
        <v>46</v>
      </c>
      <c r="C69" s="1" t="s">
        <v>131</v>
      </c>
      <c r="D69" s="4" t="s">
        <v>11</v>
      </c>
      <c r="E69" s="4" t="s">
        <v>136</v>
      </c>
      <c r="F69" s="5">
        <v>2842.83</v>
      </c>
      <c r="G69" s="4" t="s">
        <v>51</v>
      </c>
    </row>
    <row r="70" spans="2:7" outlineLevel="2" x14ac:dyDescent="0.2">
      <c r="B70" s="4" t="s">
        <v>46</v>
      </c>
      <c r="C70" s="1" t="s">
        <v>182</v>
      </c>
      <c r="D70" s="4" t="s">
        <v>45</v>
      </c>
      <c r="E70" s="4" t="s">
        <v>193</v>
      </c>
      <c r="F70" s="5">
        <v>2964.46</v>
      </c>
      <c r="G70" s="4" t="s">
        <v>51</v>
      </c>
    </row>
    <row r="71" spans="2:7" outlineLevel="2" x14ac:dyDescent="0.2">
      <c r="B71" s="4" t="s">
        <v>46</v>
      </c>
      <c r="C71" s="1" t="s">
        <v>156</v>
      </c>
      <c r="D71" s="4" t="s">
        <v>11</v>
      </c>
      <c r="E71" s="4" t="s">
        <v>160</v>
      </c>
      <c r="F71" s="5">
        <v>3057.76</v>
      </c>
      <c r="G71" s="4" t="s">
        <v>51</v>
      </c>
    </row>
    <row r="72" spans="2:7" outlineLevel="2" x14ac:dyDescent="0.2">
      <c r="B72" s="4" t="s">
        <v>46</v>
      </c>
      <c r="C72" s="1" t="s">
        <v>90</v>
      </c>
      <c r="D72" s="4" t="s">
        <v>11</v>
      </c>
      <c r="E72" s="4" t="s">
        <v>92</v>
      </c>
      <c r="F72" s="5">
        <v>3105.01</v>
      </c>
      <c r="G72" s="4" t="s">
        <v>51</v>
      </c>
    </row>
    <row r="73" spans="2:7" outlineLevel="2" x14ac:dyDescent="0.2">
      <c r="B73" s="4" t="s">
        <v>46</v>
      </c>
      <c r="C73" s="1" t="s">
        <v>145</v>
      </c>
      <c r="D73" s="4" t="s">
        <v>30</v>
      </c>
      <c r="E73" s="4" t="s">
        <v>152</v>
      </c>
      <c r="F73" s="5">
        <v>3117.11</v>
      </c>
      <c r="G73" s="4" t="s">
        <v>51</v>
      </c>
    </row>
    <row r="74" spans="2:7" outlineLevel="2" x14ac:dyDescent="0.2">
      <c r="B74" s="4" t="s">
        <v>46</v>
      </c>
      <c r="C74" s="1" t="s">
        <v>199</v>
      </c>
      <c r="D74" s="4" t="s">
        <v>11</v>
      </c>
      <c r="E74" s="4" t="s">
        <v>205</v>
      </c>
      <c r="F74" s="5">
        <v>3154.63</v>
      </c>
      <c r="G74" s="4" t="s">
        <v>51</v>
      </c>
    </row>
    <row r="75" spans="2:7" outlineLevel="2" x14ac:dyDescent="0.2">
      <c r="B75" s="4" t="s">
        <v>46</v>
      </c>
      <c r="C75" s="1" t="s">
        <v>90</v>
      </c>
      <c r="D75" s="4" t="s">
        <v>11</v>
      </c>
      <c r="E75" s="4" t="s">
        <v>92</v>
      </c>
      <c r="F75" s="5">
        <v>3386.6</v>
      </c>
      <c r="G75" s="4" t="s">
        <v>51</v>
      </c>
    </row>
    <row r="76" spans="2:7" outlineLevel="2" x14ac:dyDescent="0.2">
      <c r="B76" s="4" t="s">
        <v>46</v>
      </c>
      <c r="C76" s="1" t="s">
        <v>214</v>
      </c>
      <c r="D76" s="4" t="s">
        <v>290</v>
      </c>
      <c r="E76" s="4" t="s">
        <v>289</v>
      </c>
      <c r="F76" s="2">
        <v>3700</v>
      </c>
      <c r="G76" s="4" t="s">
        <v>51</v>
      </c>
    </row>
    <row r="77" spans="2:7" outlineLevel="2" x14ac:dyDescent="0.2">
      <c r="B77" s="4" t="s">
        <v>46</v>
      </c>
      <c r="C77" s="1" t="s">
        <v>131</v>
      </c>
      <c r="D77" s="4" t="s">
        <v>11</v>
      </c>
      <c r="E77" s="4" t="s">
        <v>135</v>
      </c>
      <c r="F77" s="5">
        <v>4154.0200000000004</v>
      </c>
      <c r="G77" s="4" t="s">
        <v>51</v>
      </c>
    </row>
    <row r="78" spans="2:7" outlineLevel="2" x14ac:dyDescent="0.2">
      <c r="B78" s="4" t="s">
        <v>46</v>
      </c>
      <c r="C78" s="1" t="s">
        <v>131</v>
      </c>
      <c r="D78" s="4" t="s">
        <v>6</v>
      </c>
      <c r="E78" s="4" t="s">
        <v>134</v>
      </c>
      <c r="F78" s="5">
        <v>4652.25</v>
      </c>
      <c r="G78" s="4" t="s">
        <v>51</v>
      </c>
    </row>
    <row r="79" spans="2:7" outlineLevel="2" x14ac:dyDescent="0.2">
      <c r="B79" s="4" t="s">
        <v>46</v>
      </c>
      <c r="C79" s="1" t="s">
        <v>178</v>
      </c>
      <c r="D79" s="4" t="s">
        <v>263</v>
      </c>
      <c r="E79" s="4" t="s">
        <v>262</v>
      </c>
      <c r="F79" s="2">
        <v>4716</v>
      </c>
      <c r="G79" s="4" t="s">
        <v>51</v>
      </c>
    </row>
    <row r="80" spans="2:7" outlineLevel="2" x14ac:dyDescent="0.2">
      <c r="B80" s="4" t="s">
        <v>46</v>
      </c>
      <c r="C80" s="1" t="s">
        <v>182</v>
      </c>
      <c r="D80" s="4" t="s">
        <v>11</v>
      </c>
      <c r="E80" s="4" t="s">
        <v>190</v>
      </c>
      <c r="F80" s="5">
        <v>4892.8100000000004</v>
      </c>
      <c r="G80" s="4" t="s">
        <v>51</v>
      </c>
    </row>
    <row r="81" spans="1:7" outlineLevel="2" x14ac:dyDescent="0.2">
      <c r="B81" s="4" t="s">
        <v>46</v>
      </c>
      <c r="C81" s="1" t="s">
        <v>182</v>
      </c>
      <c r="D81" s="4" t="s">
        <v>30</v>
      </c>
      <c r="E81" s="4" t="s">
        <v>188</v>
      </c>
      <c r="F81" s="5">
        <v>4967.68</v>
      </c>
      <c r="G81" s="4" t="s">
        <v>51</v>
      </c>
    </row>
    <row r="82" spans="1:7" outlineLevel="2" x14ac:dyDescent="0.2">
      <c r="B82" s="4" t="s">
        <v>46</v>
      </c>
      <c r="C82" s="1" t="s">
        <v>194</v>
      </c>
      <c r="D82" s="4" t="s">
        <v>42</v>
      </c>
      <c r="E82" s="4" t="s">
        <v>195</v>
      </c>
      <c r="F82" s="5">
        <v>5673.36</v>
      </c>
      <c r="G82" s="4" t="s">
        <v>51</v>
      </c>
    </row>
    <row r="83" spans="1:7" outlineLevel="2" x14ac:dyDescent="0.2">
      <c r="B83" s="4" t="s">
        <v>46</v>
      </c>
      <c r="C83" s="1" t="s">
        <v>182</v>
      </c>
      <c r="D83" s="4" t="s">
        <v>11</v>
      </c>
      <c r="E83" s="4" t="s">
        <v>189</v>
      </c>
      <c r="F83" s="5">
        <v>5958.83</v>
      </c>
      <c r="G83" s="4" t="s">
        <v>51</v>
      </c>
    </row>
    <row r="84" spans="1:7" outlineLevel="2" x14ac:dyDescent="0.2">
      <c r="B84" s="4" t="s">
        <v>46</v>
      </c>
      <c r="C84" s="1" t="s">
        <v>182</v>
      </c>
      <c r="D84" s="4" t="s">
        <v>45</v>
      </c>
      <c r="E84" s="4" t="s">
        <v>193</v>
      </c>
      <c r="F84" s="5">
        <v>7253.99</v>
      </c>
      <c r="G84" s="4" t="s">
        <v>51</v>
      </c>
    </row>
    <row r="85" spans="1:7" outlineLevel="2" x14ac:dyDescent="0.2">
      <c r="B85" s="4" t="s">
        <v>46</v>
      </c>
      <c r="C85" s="1" t="s">
        <v>182</v>
      </c>
      <c r="D85" s="4" t="s">
        <v>11</v>
      </c>
      <c r="E85" s="4" t="s">
        <v>183</v>
      </c>
      <c r="F85" s="5">
        <v>8550.66</v>
      </c>
      <c r="G85" s="4" t="s">
        <v>51</v>
      </c>
    </row>
    <row r="86" spans="1:7" outlineLevel="2" x14ac:dyDescent="0.2">
      <c r="B86" s="4" t="s">
        <v>46</v>
      </c>
      <c r="C86" s="1" t="s">
        <v>5</v>
      </c>
      <c r="D86" s="4" t="s">
        <v>11</v>
      </c>
      <c r="E86" s="4" t="s">
        <v>12</v>
      </c>
      <c r="F86" s="5">
        <v>10166.129999999999</v>
      </c>
      <c r="G86" s="4" t="s">
        <v>51</v>
      </c>
    </row>
    <row r="87" spans="1:7" outlineLevel="2" x14ac:dyDescent="0.2">
      <c r="B87" s="4" t="s">
        <v>46</v>
      </c>
      <c r="C87" s="1" t="s">
        <v>196</v>
      </c>
      <c r="D87" s="4" t="s">
        <v>28</v>
      </c>
      <c r="E87" s="4" t="s">
        <v>197</v>
      </c>
      <c r="F87" s="5">
        <v>36590</v>
      </c>
      <c r="G87" s="4" t="s">
        <v>51</v>
      </c>
    </row>
    <row r="88" spans="1:7" outlineLevel="2" x14ac:dyDescent="0.2">
      <c r="B88" s="4" t="s">
        <v>46</v>
      </c>
      <c r="C88" s="1" t="s">
        <v>182</v>
      </c>
      <c r="D88" s="4" t="s">
        <v>6</v>
      </c>
      <c r="E88" s="4" t="s">
        <v>187</v>
      </c>
      <c r="F88" s="5">
        <v>74768</v>
      </c>
      <c r="G88" s="4" t="s">
        <v>51</v>
      </c>
    </row>
    <row r="89" spans="1:7" outlineLevel="2" x14ac:dyDescent="0.2">
      <c r="B89" s="4" t="s">
        <v>46</v>
      </c>
      <c r="C89" s="1" t="s">
        <v>199</v>
      </c>
      <c r="D89" s="4" t="s">
        <v>6</v>
      </c>
      <c r="E89" s="4" t="s">
        <v>203</v>
      </c>
      <c r="F89" s="5">
        <v>74768.84</v>
      </c>
      <c r="G89" s="4" t="s">
        <v>51</v>
      </c>
    </row>
    <row r="90" spans="1:7" outlineLevel="2" x14ac:dyDescent="0.2">
      <c r="B90" s="4" t="s">
        <v>46</v>
      </c>
      <c r="C90" s="1" t="s">
        <v>172</v>
      </c>
      <c r="D90" s="4" t="s">
        <v>6</v>
      </c>
      <c r="E90" s="4" t="s">
        <v>173</v>
      </c>
      <c r="F90" s="5">
        <v>75000</v>
      </c>
      <c r="G90" s="4" t="s">
        <v>51</v>
      </c>
    </row>
    <row r="91" spans="1:7" outlineLevel="2" x14ac:dyDescent="0.2">
      <c r="B91" s="10" t="s">
        <v>317</v>
      </c>
      <c r="C91" s="1"/>
      <c r="D91" s="4"/>
      <c r="E91" s="4"/>
      <c r="F91" s="5">
        <v>-217861.65000000008</v>
      </c>
      <c r="G91" s="4"/>
    </row>
    <row r="92" spans="1:7" outlineLevel="1" x14ac:dyDescent="0.2">
      <c r="B92" s="6" t="s">
        <v>303</v>
      </c>
      <c r="C92" s="1"/>
      <c r="D92" s="4"/>
      <c r="E92" s="4"/>
      <c r="F92" s="12">
        <f>SUBTOTAL(9,F9:F91)</f>
        <v>204164.47999999992</v>
      </c>
      <c r="G92" s="4"/>
    </row>
    <row r="93" spans="1:7" outlineLevel="1" x14ac:dyDescent="0.2">
      <c r="B93" s="6"/>
      <c r="C93" s="1"/>
      <c r="D93" s="4"/>
      <c r="E93" s="4"/>
      <c r="G93" s="4"/>
    </row>
    <row r="94" spans="1:7" outlineLevel="1" x14ac:dyDescent="0.2">
      <c r="A94" s="9" t="s">
        <v>332</v>
      </c>
      <c r="B94" s="6"/>
      <c r="C94" s="1"/>
      <c r="D94" s="4"/>
      <c r="E94" s="4"/>
      <c r="G94" s="4"/>
    </row>
    <row r="95" spans="1:7" outlineLevel="2" x14ac:dyDescent="0.2">
      <c r="B95" s="4" t="s">
        <v>41</v>
      </c>
      <c r="C95" s="1" t="s">
        <v>80</v>
      </c>
      <c r="D95" s="4" t="s">
        <v>42</v>
      </c>
      <c r="E95" s="4" t="s">
        <v>81</v>
      </c>
      <c r="F95" s="5">
        <v>500.62</v>
      </c>
      <c r="G95" s="4" t="s">
        <v>50</v>
      </c>
    </row>
    <row r="96" spans="1:7" outlineLevel="2" x14ac:dyDescent="0.2">
      <c r="B96" s="4" t="s">
        <v>41</v>
      </c>
      <c r="C96" s="1" t="s">
        <v>131</v>
      </c>
      <c r="D96" s="4" t="s">
        <v>45</v>
      </c>
      <c r="E96" s="4" t="s">
        <v>143</v>
      </c>
      <c r="F96" s="5">
        <v>503.27</v>
      </c>
      <c r="G96" s="4" t="s">
        <v>50</v>
      </c>
    </row>
    <row r="97" spans="1:7" outlineLevel="2" x14ac:dyDescent="0.2">
      <c r="B97" s="4" t="s">
        <v>41</v>
      </c>
      <c r="C97" s="1" t="s">
        <v>43</v>
      </c>
      <c r="D97" s="4" t="s">
        <v>42</v>
      </c>
      <c r="E97" s="4" t="s">
        <v>44</v>
      </c>
      <c r="F97" s="5">
        <v>531.89</v>
      </c>
      <c r="G97" s="4" t="s">
        <v>50</v>
      </c>
    </row>
    <row r="98" spans="1:7" outlineLevel="2" x14ac:dyDescent="0.2">
      <c r="B98" s="4" t="s">
        <v>41</v>
      </c>
      <c r="C98" s="1" t="s">
        <v>82</v>
      </c>
      <c r="D98" s="4" t="s">
        <v>42</v>
      </c>
      <c r="E98" s="4" t="s">
        <v>83</v>
      </c>
      <c r="F98" s="5">
        <v>814.14</v>
      </c>
      <c r="G98" s="4" t="s">
        <v>50</v>
      </c>
    </row>
    <row r="99" spans="1:7" outlineLevel="2" x14ac:dyDescent="0.2">
      <c r="B99" s="4" t="s">
        <v>41</v>
      </c>
      <c r="C99" s="1" t="s">
        <v>191</v>
      </c>
      <c r="D99" s="4" t="s">
        <v>42</v>
      </c>
      <c r="E99" s="4" t="s">
        <v>192</v>
      </c>
      <c r="F99" s="5">
        <v>1163.29</v>
      </c>
      <c r="G99" s="4" t="s">
        <v>50</v>
      </c>
    </row>
    <row r="100" spans="1:7" outlineLevel="2" x14ac:dyDescent="0.2">
      <c r="B100" s="4" t="s">
        <v>41</v>
      </c>
      <c r="C100" s="1" t="s">
        <v>114</v>
      </c>
      <c r="D100" s="4" t="s">
        <v>45</v>
      </c>
      <c r="E100" s="4" t="s">
        <v>127</v>
      </c>
      <c r="F100" s="5">
        <v>1583.82</v>
      </c>
      <c r="G100" s="4" t="s">
        <v>50</v>
      </c>
    </row>
    <row r="101" spans="1:7" outlineLevel="2" x14ac:dyDescent="0.2">
      <c r="B101" s="4" t="s">
        <v>41</v>
      </c>
      <c r="C101" s="1" t="s">
        <v>139</v>
      </c>
      <c r="D101" s="4" t="s">
        <v>28</v>
      </c>
      <c r="E101" s="4" t="s">
        <v>142</v>
      </c>
      <c r="F101" s="5">
        <v>1677.56</v>
      </c>
      <c r="G101" s="4" t="s">
        <v>50</v>
      </c>
    </row>
    <row r="102" spans="1:7" outlineLevel="2" x14ac:dyDescent="0.2">
      <c r="B102" s="4" t="s">
        <v>41</v>
      </c>
      <c r="C102" s="1" t="s">
        <v>123</v>
      </c>
      <c r="D102" s="4" t="s">
        <v>42</v>
      </c>
      <c r="E102" s="4" t="s">
        <v>124</v>
      </c>
      <c r="F102" s="5">
        <v>1698.63</v>
      </c>
      <c r="G102" s="4" t="s">
        <v>50</v>
      </c>
    </row>
    <row r="103" spans="1:7" outlineLevel="2" x14ac:dyDescent="0.2">
      <c r="B103" s="4" t="s">
        <v>41</v>
      </c>
      <c r="C103" s="1" t="s">
        <v>125</v>
      </c>
      <c r="D103" s="4" t="s">
        <v>28</v>
      </c>
      <c r="E103" s="4" t="s">
        <v>126</v>
      </c>
      <c r="F103" s="5">
        <v>8799</v>
      </c>
      <c r="G103" s="4" t="s">
        <v>50</v>
      </c>
    </row>
    <row r="104" spans="1:7" outlineLevel="2" x14ac:dyDescent="0.2">
      <c r="B104" s="4" t="s">
        <v>317</v>
      </c>
      <c r="C104" s="1"/>
      <c r="D104" s="4"/>
      <c r="E104" s="4"/>
      <c r="F104" s="5">
        <v>2093.85</v>
      </c>
      <c r="G104" s="4"/>
    </row>
    <row r="105" spans="1:7" outlineLevel="1" x14ac:dyDescent="0.2">
      <c r="B105" s="6" t="s">
        <v>304</v>
      </c>
      <c r="C105" s="1"/>
      <c r="D105" s="4"/>
      <c r="E105" s="4"/>
      <c r="F105" s="12">
        <f>SUBTOTAL(9,F95:F104)</f>
        <v>19366.07</v>
      </c>
      <c r="G105" s="4"/>
    </row>
    <row r="106" spans="1:7" outlineLevel="1" x14ac:dyDescent="0.2">
      <c r="B106" s="6"/>
      <c r="C106" s="1"/>
      <c r="D106" s="4"/>
      <c r="E106" s="4"/>
      <c r="G106" s="4"/>
    </row>
    <row r="107" spans="1:7" outlineLevel="1" x14ac:dyDescent="0.2">
      <c r="A107" s="9" t="s">
        <v>333</v>
      </c>
      <c r="B107" s="6"/>
      <c r="C107" s="1"/>
      <c r="D107" s="4"/>
      <c r="E107" s="4"/>
      <c r="G107" s="4"/>
    </row>
    <row r="108" spans="1:7" outlineLevel="2" x14ac:dyDescent="0.2">
      <c r="B108" s="11" t="s">
        <v>318</v>
      </c>
      <c r="C108" s="1"/>
      <c r="D108" s="4"/>
      <c r="E108" s="4"/>
      <c r="F108" s="5">
        <v>870.8599999999999</v>
      </c>
      <c r="G108" s="4"/>
    </row>
    <row r="109" spans="1:7" outlineLevel="1" x14ac:dyDescent="0.2">
      <c r="B109" s="6" t="s">
        <v>305</v>
      </c>
      <c r="C109" s="1"/>
      <c r="D109" s="4"/>
      <c r="E109" s="4"/>
      <c r="F109" s="12">
        <f>SUBTOTAL(9,F108)</f>
        <v>870.8599999999999</v>
      </c>
      <c r="G109" s="4"/>
    </row>
    <row r="110" spans="1:7" outlineLevel="1" x14ac:dyDescent="0.2">
      <c r="B110" s="6"/>
      <c r="C110" s="1"/>
      <c r="D110" s="4"/>
      <c r="E110" s="4"/>
      <c r="G110" s="4"/>
    </row>
    <row r="111" spans="1:7" outlineLevel="1" x14ac:dyDescent="0.2">
      <c r="A111" s="9" t="s">
        <v>49</v>
      </c>
      <c r="B111" s="6"/>
      <c r="C111" s="1"/>
      <c r="D111" s="4"/>
      <c r="E111" s="4"/>
      <c r="G111" s="4"/>
    </row>
    <row r="112" spans="1:7" outlineLevel="2" x14ac:dyDescent="0.2">
      <c r="B112" s="4" t="s">
        <v>39</v>
      </c>
      <c r="C112" s="1" t="s">
        <v>199</v>
      </c>
      <c r="D112" s="4" t="s">
        <v>30</v>
      </c>
      <c r="E112" s="4" t="s">
        <v>211</v>
      </c>
      <c r="F112" s="5">
        <v>507.65</v>
      </c>
      <c r="G112" s="4" t="s">
        <v>49</v>
      </c>
    </row>
    <row r="113" spans="2:7" outlineLevel="2" x14ac:dyDescent="0.2">
      <c r="B113" s="4" t="s">
        <v>39</v>
      </c>
      <c r="C113" s="1" t="s">
        <v>5</v>
      </c>
      <c r="D113" s="4" t="s">
        <v>11</v>
      </c>
      <c r="E113" s="4" t="s">
        <v>13</v>
      </c>
      <c r="F113" s="5">
        <v>516.45000000000005</v>
      </c>
      <c r="G113" s="4" t="s">
        <v>49</v>
      </c>
    </row>
    <row r="114" spans="2:7" outlineLevel="2" x14ac:dyDescent="0.2">
      <c r="B114" s="4" t="s">
        <v>39</v>
      </c>
      <c r="C114" s="1" t="s">
        <v>182</v>
      </c>
      <c r="D114" s="4" t="s">
        <v>11</v>
      </c>
      <c r="E114" s="4" t="s">
        <v>183</v>
      </c>
      <c r="F114" s="5">
        <v>578.29999999999995</v>
      </c>
      <c r="G114" s="4" t="s">
        <v>49</v>
      </c>
    </row>
    <row r="115" spans="2:7" outlineLevel="2" x14ac:dyDescent="0.2">
      <c r="B115" s="4" t="s">
        <v>39</v>
      </c>
      <c r="C115" s="1" t="s">
        <v>69</v>
      </c>
      <c r="D115" s="4" t="s">
        <v>30</v>
      </c>
      <c r="E115" s="4" t="s">
        <v>77</v>
      </c>
      <c r="F115" s="5">
        <v>597.91999999999996</v>
      </c>
      <c r="G115" s="4" t="s">
        <v>49</v>
      </c>
    </row>
    <row r="116" spans="2:7" outlineLevel="2" x14ac:dyDescent="0.2">
      <c r="B116" s="4" t="s">
        <v>39</v>
      </c>
      <c r="C116" s="1" t="s">
        <v>156</v>
      </c>
      <c r="D116" s="4" t="s">
        <v>30</v>
      </c>
      <c r="E116" s="4" t="s">
        <v>168</v>
      </c>
      <c r="F116" s="5">
        <v>600.83000000000004</v>
      </c>
      <c r="G116" s="4" t="s">
        <v>49</v>
      </c>
    </row>
    <row r="117" spans="2:7" outlineLevel="2" x14ac:dyDescent="0.2">
      <c r="B117" s="4" t="s">
        <v>39</v>
      </c>
      <c r="C117" s="1" t="s">
        <v>5</v>
      </c>
      <c r="D117" s="4" t="s">
        <v>11</v>
      </c>
      <c r="E117" s="4" t="s">
        <v>14</v>
      </c>
      <c r="F117" s="5">
        <v>653.75</v>
      </c>
      <c r="G117" s="4" t="s">
        <v>49</v>
      </c>
    </row>
    <row r="118" spans="2:7" outlineLevel="2" x14ac:dyDescent="0.2">
      <c r="B118" s="4" t="s">
        <v>39</v>
      </c>
      <c r="C118" s="1" t="s">
        <v>156</v>
      </c>
      <c r="D118" s="4" t="s">
        <v>11</v>
      </c>
      <c r="E118" s="4" t="s">
        <v>161</v>
      </c>
      <c r="F118" s="5">
        <v>703.78</v>
      </c>
      <c r="G118" s="4" t="s">
        <v>49</v>
      </c>
    </row>
    <row r="119" spans="2:7" outlineLevel="2" x14ac:dyDescent="0.2">
      <c r="B119" s="4" t="s">
        <v>39</v>
      </c>
      <c r="C119" s="1" t="s">
        <v>199</v>
      </c>
      <c r="D119" s="4" t="s">
        <v>11</v>
      </c>
      <c r="E119" s="4" t="s">
        <v>206</v>
      </c>
      <c r="F119" s="5">
        <v>803.39</v>
      </c>
      <c r="G119" s="4" t="s">
        <v>49</v>
      </c>
    </row>
    <row r="120" spans="2:7" outlineLevel="2" x14ac:dyDescent="0.2">
      <c r="B120" s="4" t="s">
        <v>39</v>
      </c>
      <c r="C120" s="1" t="s">
        <v>213</v>
      </c>
      <c r="D120" s="4" t="s">
        <v>296</v>
      </c>
      <c r="E120" s="4" t="s">
        <v>297</v>
      </c>
      <c r="F120" s="2">
        <v>990</v>
      </c>
      <c r="G120" s="4" t="s">
        <v>49</v>
      </c>
    </row>
    <row r="121" spans="2:7" outlineLevel="2" x14ac:dyDescent="0.2">
      <c r="B121" s="4" t="s">
        <v>39</v>
      </c>
      <c r="C121" s="1" t="s">
        <v>182</v>
      </c>
      <c r="D121" s="4" t="s">
        <v>30</v>
      </c>
      <c r="E121" s="4" t="s">
        <v>188</v>
      </c>
      <c r="F121" s="5">
        <v>1428.21</v>
      </c>
      <c r="G121" s="4" t="s">
        <v>49</v>
      </c>
    </row>
    <row r="122" spans="2:7" outlineLevel="2" x14ac:dyDescent="0.2">
      <c r="B122" s="4" t="s">
        <v>39</v>
      </c>
      <c r="C122" s="1" t="s">
        <v>182</v>
      </c>
      <c r="D122" s="4" t="s">
        <v>11</v>
      </c>
      <c r="E122" s="4" t="s">
        <v>189</v>
      </c>
      <c r="F122" s="5">
        <v>1431.6</v>
      </c>
      <c r="G122" s="4" t="s">
        <v>49</v>
      </c>
    </row>
    <row r="123" spans="2:7" outlineLevel="2" x14ac:dyDescent="0.2">
      <c r="B123" s="4" t="s">
        <v>39</v>
      </c>
      <c r="C123" s="1" t="s">
        <v>5</v>
      </c>
      <c r="D123" s="4" t="s">
        <v>11</v>
      </c>
      <c r="E123" s="4" t="s">
        <v>12</v>
      </c>
      <c r="F123" s="5">
        <v>1535.46</v>
      </c>
      <c r="G123" s="4" t="s">
        <v>49</v>
      </c>
    </row>
    <row r="124" spans="2:7" outlineLevel="2" x14ac:dyDescent="0.2">
      <c r="B124" s="4" t="s">
        <v>39</v>
      </c>
      <c r="C124" s="1" t="s">
        <v>171</v>
      </c>
      <c r="D124" s="4" t="s">
        <v>296</v>
      </c>
      <c r="E124" s="4" t="s">
        <v>295</v>
      </c>
      <c r="F124" s="2">
        <v>2030</v>
      </c>
      <c r="G124" s="4" t="s">
        <v>49</v>
      </c>
    </row>
    <row r="125" spans="2:7" outlineLevel="2" x14ac:dyDescent="0.2">
      <c r="B125" s="4" t="s">
        <v>39</v>
      </c>
      <c r="C125" s="1" t="s">
        <v>40</v>
      </c>
      <c r="D125" s="4" t="s">
        <v>272</v>
      </c>
      <c r="E125" s="4" t="s">
        <v>271</v>
      </c>
      <c r="F125" s="5">
        <v>2200</v>
      </c>
      <c r="G125" s="4" t="s">
        <v>49</v>
      </c>
    </row>
    <row r="126" spans="2:7" outlineLevel="2" x14ac:dyDescent="0.2">
      <c r="B126" s="4" t="s">
        <v>39</v>
      </c>
      <c r="C126" s="1" t="s">
        <v>155</v>
      </c>
      <c r="D126" s="4" t="s">
        <v>261</v>
      </c>
      <c r="E126" s="4" t="s">
        <v>260</v>
      </c>
      <c r="F126" s="2">
        <v>2310</v>
      </c>
      <c r="G126" s="4" t="s">
        <v>49</v>
      </c>
    </row>
    <row r="127" spans="2:7" outlineLevel="2" x14ac:dyDescent="0.2">
      <c r="B127" s="4" t="s">
        <v>39</v>
      </c>
      <c r="C127" s="1" t="s">
        <v>5</v>
      </c>
      <c r="D127" s="4" t="s">
        <v>30</v>
      </c>
      <c r="E127" s="4" t="s">
        <v>31</v>
      </c>
      <c r="F127" s="5">
        <v>3217.15</v>
      </c>
      <c r="G127" s="4" t="s">
        <v>49</v>
      </c>
    </row>
    <row r="128" spans="2:7" outlineLevel="2" x14ac:dyDescent="0.2">
      <c r="B128" s="4" t="s">
        <v>39</v>
      </c>
      <c r="C128" s="1" t="s">
        <v>5</v>
      </c>
      <c r="D128" s="4" t="s">
        <v>11</v>
      </c>
      <c r="E128" s="4" t="s">
        <v>13</v>
      </c>
      <c r="F128" s="5">
        <v>3371.14</v>
      </c>
      <c r="G128" s="4" t="s">
        <v>49</v>
      </c>
    </row>
    <row r="129" spans="1:7" outlineLevel="2" x14ac:dyDescent="0.2">
      <c r="B129" s="4" t="s">
        <v>39</v>
      </c>
      <c r="C129" s="1" t="s">
        <v>179</v>
      </c>
      <c r="D129" s="4" t="s">
        <v>279</v>
      </c>
      <c r="E129" s="4" t="s">
        <v>280</v>
      </c>
      <c r="F129" s="2">
        <v>4000</v>
      </c>
      <c r="G129" s="4" t="s">
        <v>49</v>
      </c>
    </row>
    <row r="130" spans="1:7" outlineLevel="2" x14ac:dyDescent="0.2">
      <c r="B130" s="4" t="s">
        <v>39</v>
      </c>
      <c r="C130" s="1" t="s">
        <v>155</v>
      </c>
      <c r="D130" s="4" t="s">
        <v>279</v>
      </c>
      <c r="E130" s="4" t="s">
        <v>278</v>
      </c>
      <c r="F130" s="2">
        <v>4000</v>
      </c>
      <c r="G130" s="4" t="s">
        <v>49</v>
      </c>
    </row>
    <row r="131" spans="1:7" outlineLevel="2" x14ac:dyDescent="0.2">
      <c r="B131" s="11" t="s">
        <v>320</v>
      </c>
      <c r="C131" s="1"/>
      <c r="D131" s="4"/>
      <c r="E131" s="4"/>
      <c r="F131" s="5">
        <v>-4834.3979999999938</v>
      </c>
      <c r="G131" s="4"/>
    </row>
    <row r="132" spans="1:7" outlineLevel="1" x14ac:dyDescent="0.2">
      <c r="B132" s="6" t="s">
        <v>306</v>
      </c>
      <c r="C132" s="1"/>
      <c r="D132" s="4"/>
      <c r="E132" s="4"/>
      <c r="F132" s="28">
        <f>SUBTOTAL(9,F112:F131)</f>
        <v>26641.232000000007</v>
      </c>
      <c r="G132" s="4"/>
    </row>
    <row r="133" spans="1:7" outlineLevel="1" x14ac:dyDescent="0.2">
      <c r="B133" s="6"/>
      <c r="C133" s="1"/>
      <c r="D133" s="4"/>
      <c r="E133" s="4"/>
      <c r="F133" s="2"/>
      <c r="G133" s="4"/>
    </row>
    <row r="134" spans="1:7" outlineLevel="1" x14ac:dyDescent="0.2">
      <c r="A134" s="9" t="s">
        <v>324</v>
      </c>
      <c r="B134" s="6"/>
      <c r="C134" s="1"/>
      <c r="D134" s="4"/>
      <c r="E134" s="4"/>
      <c r="F134" s="2"/>
      <c r="G134" s="4"/>
    </row>
    <row r="135" spans="1:7" outlineLevel="2" x14ac:dyDescent="0.2">
      <c r="B135" s="4" t="s">
        <v>26</v>
      </c>
      <c r="C135" s="1" t="s">
        <v>114</v>
      </c>
      <c r="D135" s="4" t="s">
        <v>11</v>
      </c>
      <c r="E135" s="4" t="s">
        <v>120</v>
      </c>
      <c r="F135" s="5">
        <v>518.04999999999995</v>
      </c>
      <c r="G135" s="4" t="s">
        <v>36</v>
      </c>
    </row>
    <row r="136" spans="1:7" outlineLevel="2" x14ac:dyDescent="0.2">
      <c r="B136" s="4" t="s">
        <v>26</v>
      </c>
      <c r="C136" s="1" t="s">
        <v>172</v>
      </c>
      <c r="D136" s="4" t="s">
        <v>11</v>
      </c>
      <c r="E136" s="4" t="s">
        <v>175</v>
      </c>
      <c r="F136" s="5">
        <v>520</v>
      </c>
      <c r="G136" s="4" t="s">
        <v>36</v>
      </c>
    </row>
    <row r="137" spans="1:7" outlineLevel="2" x14ac:dyDescent="0.2">
      <c r="B137" s="4" t="s">
        <v>26</v>
      </c>
      <c r="C137" s="1" t="s">
        <v>199</v>
      </c>
      <c r="D137" s="4" t="s">
        <v>11</v>
      </c>
      <c r="E137" s="4" t="s">
        <v>207</v>
      </c>
      <c r="F137" s="5">
        <v>542.83000000000004</v>
      </c>
      <c r="G137" s="4" t="s">
        <v>36</v>
      </c>
    </row>
    <row r="138" spans="1:7" outlineLevel="2" x14ac:dyDescent="0.2">
      <c r="B138" s="4" t="s">
        <v>26</v>
      </c>
      <c r="C138" s="1" t="s">
        <v>114</v>
      </c>
      <c r="D138" s="4" t="s">
        <v>122</v>
      </c>
      <c r="E138" s="4" t="s">
        <v>79</v>
      </c>
      <c r="F138" s="5">
        <v>550.69000000000005</v>
      </c>
      <c r="G138" s="4" t="s">
        <v>36</v>
      </c>
    </row>
    <row r="139" spans="1:7" outlineLevel="2" x14ac:dyDescent="0.2">
      <c r="B139" s="4" t="s">
        <v>26</v>
      </c>
      <c r="C139" s="1" t="s">
        <v>55</v>
      </c>
      <c r="D139" s="4" t="s">
        <v>11</v>
      </c>
      <c r="E139" s="4" t="s">
        <v>62</v>
      </c>
      <c r="F139" s="5">
        <v>567.70000000000005</v>
      </c>
      <c r="G139" s="4" t="s">
        <v>36</v>
      </c>
    </row>
    <row r="140" spans="1:7" outlineLevel="2" x14ac:dyDescent="0.2">
      <c r="B140" s="4" t="s">
        <v>26</v>
      </c>
      <c r="C140" s="1" t="s">
        <v>114</v>
      </c>
      <c r="D140" s="4" t="s">
        <v>11</v>
      </c>
      <c r="E140" s="4" t="s">
        <v>119</v>
      </c>
      <c r="F140" s="5">
        <v>582.30999999999995</v>
      </c>
      <c r="G140" s="4" t="s">
        <v>36</v>
      </c>
    </row>
    <row r="141" spans="1:7" outlineLevel="2" x14ac:dyDescent="0.2">
      <c r="B141" s="4" t="s">
        <v>26</v>
      </c>
      <c r="C141" s="1" t="s">
        <v>199</v>
      </c>
      <c r="D141" s="4" t="s">
        <v>11</v>
      </c>
      <c r="E141" s="4" t="s">
        <v>207</v>
      </c>
      <c r="F141" s="5">
        <v>587.79999999999995</v>
      </c>
      <c r="G141" s="4" t="s">
        <v>36</v>
      </c>
    </row>
    <row r="142" spans="1:7" outlineLevel="2" x14ac:dyDescent="0.2">
      <c r="B142" s="4" t="s">
        <v>26</v>
      </c>
      <c r="C142" s="1" t="s">
        <v>166</v>
      </c>
      <c r="D142" s="4" t="s">
        <v>23</v>
      </c>
      <c r="E142" s="4" t="s">
        <v>167</v>
      </c>
      <c r="F142" s="5">
        <v>602.5</v>
      </c>
      <c r="G142" s="4" t="s">
        <v>36</v>
      </c>
    </row>
    <row r="143" spans="1:7" outlineLevel="2" x14ac:dyDescent="0.2">
      <c r="B143" s="4" t="s">
        <v>26</v>
      </c>
      <c r="C143" s="1" t="s">
        <v>199</v>
      </c>
      <c r="D143" s="4" t="s">
        <v>11</v>
      </c>
      <c r="E143" s="4" t="s">
        <v>206</v>
      </c>
      <c r="F143" s="5">
        <v>604.07000000000005</v>
      </c>
      <c r="G143" s="4" t="s">
        <v>36</v>
      </c>
    </row>
    <row r="144" spans="1:7" outlineLevel="2" x14ac:dyDescent="0.2">
      <c r="B144" s="4" t="s">
        <v>26</v>
      </c>
      <c r="C144" s="1" t="s">
        <v>5</v>
      </c>
      <c r="D144" s="4" t="s">
        <v>11</v>
      </c>
      <c r="E144" s="4" t="s">
        <v>14</v>
      </c>
      <c r="F144" s="5">
        <v>643.14</v>
      </c>
      <c r="G144" s="4" t="s">
        <v>36</v>
      </c>
    </row>
    <row r="145" spans="2:7" outlineLevel="2" x14ac:dyDescent="0.2">
      <c r="B145" s="4" t="s">
        <v>26</v>
      </c>
      <c r="C145" s="1" t="s">
        <v>199</v>
      </c>
      <c r="D145" s="4" t="s">
        <v>11</v>
      </c>
      <c r="E145" s="4" t="s">
        <v>207</v>
      </c>
      <c r="F145" s="5">
        <v>655.1</v>
      </c>
      <c r="G145" s="4" t="s">
        <v>36</v>
      </c>
    </row>
    <row r="146" spans="2:7" outlineLevel="2" x14ac:dyDescent="0.2">
      <c r="B146" s="4" t="s">
        <v>26</v>
      </c>
      <c r="C146" s="1" t="s">
        <v>199</v>
      </c>
      <c r="D146" s="4" t="s">
        <v>11</v>
      </c>
      <c r="E146" s="4" t="s">
        <v>205</v>
      </c>
      <c r="F146" s="5">
        <v>655.95</v>
      </c>
      <c r="G146" s="4" t="s">
        <v>36</v>
      </c>
    </row>
    <row r="147" spans="2:7" outlineLevel="2" x14ac:dyDescent="0.2">
      <c r="B147" s="4" t="s">
        <v>26</v>
      </c>
      <c r="C147" s="1" t="s">
        <v>172</v>
      </c>
      <c r="D147" s="4" t="s">
        <v>30</v>
      </c>
      <c r="E147" s="4" t="s">
        <v>180</v>
      </c>
      <c r="F147" s="5">
        <v>680.9</v>
      </c>
      <c r="G147" s="4" t="s">
        <v>36</v>
      </c>
    </row>
    <row r="148" spans="2:7" outlineLevel="2" x14ac:dyDescent="0.2">
      <c r="B148" s="4" t="s">
        <v>26</v>
      </c>
      <c r="C148" s="1" t="s">
        <v>156</v>
      </c>
      <c r="D148" s="4" t="s">
        <v>11</v>
      </c>
      <c r="E148" s="4" t="s">
        <v>162</v>
      </c>
      <c r="F148" s="5">
        <v>693.06</v>
      </c>
      <c r="G148" s="4" t="s">
        <v>36</v>
      </c>
    </row>
    <row r="149" spans="2:7" outlineLevel="2" x14ac:dyDescent="0.2">
      <c r="B149" s="4" t="s">
        <v>26</v>
      </c>
      <c r="C149" s="1" t="s">
        <v>131</v>
      </c>
      <c r="D149" s="4" t="s">
        <v>6</v>
      </c>
      <c r="E149" s="4" t="s">
        <v>134</v>
      </c>
      <c r="F149" s="5">
        <v>715.85</v>
      </c>
      <c r="G149" s="4" t="s">
        <v>36</v>
      </c>
    </row>
    <row r="150" spans="2:7" outlineLevel="2" x14ac:dyDescent="0.2">
      <c r="B150" s="4" t="s">
        <v>26</v>
      </c>
      <c r="C150" s="1" t="s">
        <v>55</v>
      </c>
      <c r="D150" s="4" t="s">
        <v>11</v>
      </c>
      <c r="E150" s="4" t="s">
        <v>64</v>
      </c>
      <c r="F150" s="5">
        <v>743.24</v>
      </c>
      <c r="G150" s="4" t="s">
        <v>36</v>
      </c>
    </row>
    <row r="151" spans="2:7" outlineLevel="2" x14ac:dyDescent="0.2">
      <c r="B151" s="4" t="s">
        <v>26</v>
      </c>
      <c r="C151" s="1" t="s">
        <v>55</v>
      </c>
      <c r="D151" s="4" t="s">
        <v>11</v>
      </c>
      <c r="E151" s="4" t="s">
        <v>63</v>
      </c>
      <c r="F151" s="5">
        <v>748.8</v>
      </c>
      <c r="G151" s="4" t="s">
        <v>36</v>
      </c>
    </row>
    <row r="152" spans="2:7" outlineLevel="2" x14ac:dyDescent="0.2">
      <c r="B152" s="4" t="s">
        <v>26</v>
      </c>
      <c r="C152" s="1" t="s">
        <v>156</v>
      </c>
      <c r="D152" s="4" t="s">
        <v>11</v>
      </c>
      <c r="E152" s="4" t="s">
        <v>162</v>
      </c>
      <c r="F152" s="5">
        <v>758.24</v>
      </c>
      <c r="G152" s="4" t="s">
        <v>36</v>
      </c>
    </row>
    <row r="153" spans="2:7" outlineLevel="2" x14ac:dyDescent="0.2">
      <c r="B153" s="4" t="s">
        <v>26</v>
      </c>
      <c r="C153" s="1" t="s">
        <v>101</v>
      </c>
      <c r="D153" s="4" t="s">
        <v>11</v>
      </c>
      <c r="E153" s="4" t="s">
        <v>106</v>
      </c>
      <c r="F153" s="5">
        <v>766.49</v>
      </c>
      <c r="G153" s="4" t="s">
        <v>36</v>
      </c>
    </row>
    <row r="154" spans="2:7" outlineLevel="2" x14ac:dyDescent="0.2">
      <c r="B154" s="4" t="s">
        <v>26</v>
      </c>
      <c r="C154" s="1" t="s">
        <v>182</v>
      </c>
      <c r="D154" s="4" t="s">
        <v>11</v>
      </c>
      <c r="E154" s="4" t="s">
        <v>190</v>
      </c>
      <c r="F154" s="5">
        <v>777.29</v>
      </c>
      <c r="G154" s="4" t="s">
        <v>36</v>
      </c>
    </row>
    <row r="155" spans="2:7" outlineLevel="2" x14ac:dyDescent="0.2">
      <c r="B155" s="4" t="s">
        <v>26</v>
      </c>
      <c r="C155" s="1" t="s">
        <v>69</v>
      </c>
      <c r="D155" s="4" t="s">
        <v>11</v>
      </c>
      <c r="E155" s="4" t="s">
        <v>73</v>
      </c>
      <c r="F155" s="5">
        <v>823.04</v>
      </c>
      <c r="G155" s="4" t="s">
        <v>36</v>
      </c>
    </row>
    <row r="156" spans="2:7" outlineLevel="2" x14ac:dyDescent="0.2">
      <c r="B156" s="4" t="s">
        <v>26</v>
      </c>
      <c r="C156" s="1" t="s">
        <v>69</v>
      </c>
      <c r="D156" s="4" t="s">
        <v>11</v>
      </c>
      <c r="E156" s="4" t="s">
        <v>74</v>
      </c>
      <c r="F156" s="5">
        <v>905.26</v>
      </c>
      <c r="G156" s="4" t="s">
        <v>36</v>
      </c>
    </row>
    <row r="157" spans="2:7" outlineLevel="2" x14ac:dyDescent="0.2">
      <c r="B157" s="4" t="s">
        <v>26</v>
      </c>
      <c r="C157" s="1" t="s">
        <v>199</v>
      </c>
      <c r="D157" s="4" t="s">
        <v>11</v>
      </c>
      <c r="E157" s="4" t="s">
        <v>205</v>
      </c>
      <c r="F157" s="5">
        <v>913.47</v>
      </c>
      <c r="G157" s="4" t="s">
        <v>36</v>
      </c>
    </row>
    <row r="158" spans="2:7" outlineLevel="2" x14ac:dyDescent="0.2">
      <c r="B158" s="4" t="s">
        <v>26</v>
      </c>
      <c r="C158" s="1" t="s">
        <v>18</v>
      </c>
      <c r="D158" s="4" t="s">
        <v>21</v>
      </c>
      <c r="E158" s="4" t="s">
        <v>22</v>
      </c>
      <c r="F158" s="5">
        <v>922.7</v>
      </c>
      <c r="G158" s="4" t="s">
        <v>36</v>
      </c>
    </row>
    <row r="159" spans="2:7" outlineLevel="2" x14ac:dyDescent="0.2">
      <c r="B159" s="4" t="s">
        <v>26</v>
      </c>
      <c r="C159" s="1" t="s">
        <v>199</v>
      </c>
      <c r="D159" s="4" t="s">
        <v>212</v>
      </c>
      <c r="E159" s="4" t="s">
        <v>79</v>
      </c>
      <c r="F159" s="5">
        <v>957.64</v>
      </c>
      <c r="G159" s="4" t="s">
        <v>36</v>
      </c>
    </row>
    <row r="160" spans="2:7" outlineLevel="2" x14ac:dyDescent="0.2">
      <c r="B160" s="4" t="s">
        <v>26</v>
      </c>
      <c r="C160" s="1" t="s">
        <v>18</v>
      </c>
      <c r="D160" s="4" t="s">
        <v>19</v>
      </c>
      <c r="E160" s="4" t="s">
        <v>20</v>
      </c>
      <c r="F160" s="5">
        <v>961.61</v>
      </c>
      <c r="G160" s="4" t="s">
        <v>36</v>
      </c>
    </row>
    <row r="161" spans="2:7" outlineLevel="2" x14ac:dyDescent="0.2">
      <c r="B161" s="4" t="s">
        <v>26</v>
      </c>
      <c r="C161" s="1" t="s">
        <v>5</v>
      </c>
      <c r="D161" s="4" t="s">
        <v>11</v>
      </c>
      <c r="E161" s="4" t="s">
        <v>13</v>
      </c>
      <c r="F161" s="5">
        <v>976.79</v>
      </c>
      <c r="G161" s="4" t="s">
        <v>36</v>
      </c>
    </row>
    <row r="162" spans="2:7" outlineLevel="2" x14ac:dyDescent="0.2">
      <c r="B162" s="4" t="s">
        <v>26</v>
      </c>
      <c r="C162" s="1" t="s">
        <v>114</v>
      </c>
      <c r="D162" s="4" t="s">
        <v>122</v>
      </c>
      <c r="E162" s="4" t="s">
        <v>79</v>
      </c>
      <c r="F162" s="5">
        <v>1013.42</v>
      </c>
      <c r="G162" s="4" t="s">
        <v>36</v>
      </c>
    </row>
    <row r="163" spans="2:7" outlineLevel="2" x14ac:dyDescent="0.2">
      <c r="B163" s="4" t="s">
        <v>26</v>
      </c>
      <c r="C163" s="1" t="s">
        <v>199</v>
      </c>
      <c r="D163" s="4" t="s">
        <v>11</v>
      </c>
      <c r="E163" s="4" t="s">
        <v>205</v>
      </c>
      <c r="F163" s="5">
        <v>1102.4100000000001</v>
      </c>
      <c r="G163" s="4" t="s">
        <v>36</v>
      </c>
    </row>
    <row r="164" spans="2:7" outlineLevel="2" x14ac:dyDescent="0.2">
      <c r="B164" s="4" t="s">
        <v>26</v>
      </c>
      <c r="C164" s="1" t="s">
        <v>199</v>
      </c>
      <c r="D164" s="4" t="s">
        <v>11</v>
      </c>
      <c r="E164" s="4" t="s">
        <v>206</v>
      </c>
      <c r="F164" s="5">
        <v>1133.53</v>
      </c>
      <c r="G164" s="4" t="s">
        <v>36</v>
      </c>
    </row>
    <row r="165" spans="2:7" outlineLevel="2" x14ac:dyDescent="0.2">
      <c r="B165" s="4" t="s">
        <v>26</v>
      </c>
      <c r="C165" s="1" t="s">
        <v>18</v>
      </c>
      <c r="D165" s="4" t="s">
        <v>23</v>
      </c>
      <c r="E165" s="4" t="s">
        <v>24</v>
      </c>
      <c r="F165" s="5">
        <v>1144.02</v>
      </c>
      <c r="G165" s="4" t="s">
        <v>36</v>
      </c>
    </row>
    <row r="166" spans="2:7" outlineLevel="2" x14ac:dyDescent="0.2">
      <c r="B166" s="4" t="s">
        <v>26</v>
      </c>
      <c r="C166" s="1" t="s">
        <v>131</v>
      </c>
      <c r="D166" s="4" t="s">
        <v>11</v>
      </c>
      <c r="E166" s="4" t="s">
        <v>137</v>
      </c>
      <c r="F166" s="5">
        <v>1149.7</v>
      </c>
      <c r="G166" s="4" t="s">
        <v>36</v>
      </c>
    </row>
    <row r="167" spans="2:7" outlineLevel="2" x14ac:dyDescent="0.2">
      <c r="B167" s="4" t="s">
        <v>26</v>
      </c>
      <c r="C167" s="1" t="s">
        <v>69</v>
      </c>
      <c r="D167" s="4" t="s">
        <v>78</v>
      </c>
      <c r="E167" s="4" t="s">
        <v>79</v>
      </c>
      <c r="F167" s="5">
        <v>1158.53</v>
      </c>
      <c r="G167" s="4" t="s">
        <v>36</v>
      </c>
    </row>
    <row r="168" spans="2:7" outlineLevel="2" x14ac:dyDescent="0.2">
      <c r="B168" s="4" t="s">
        <v>26</v>
      </c>
      <c r="C168" s="1" t="s">
        <v>131</v>
      </c>
      <c r="D168" s="4" t="s">
        <v>6</v>
      </c>
      <c r="E168" s="4" t="s">
        <v>132</v>
      </c>
      <c r="F168" s="5">
        <v>1201.6199999999999</v>
      </c>
      <c r="G168" s="4" t="s">
        <v>36</v>
      </c>
    </row>
    <row r="169" spans="2:7" outlineLevel="2" x14ac:dyDescent="0.2">
      <c r="B169" s="4" t="s">
        <v>26</v>
      </c>
      <c r="C169" s="1" t="s">
        <v>5</v>
      </c>
      <c r="D169" s="4" t="s">
        <v>11</v>
      </c>
      <c r="E169" s="4" t="s">
        <v>14</v>
      </c>
      <c r="F169" s="5">
        <v>1208.9100000000001</v>
      </c>
      <c r="G169" s="4" t="s">
        <v>36</v>
      </c>
    </row>
    <row r="170" spans="2:7" outlineLevel="2" x14ac:dyDescent="0.2">
      <c r="B170" s="4" t="s">
        <v>26</v>
      </c>
      <c r="C170" s="1" t="s">
        <v>90</v>
      </c>
      <c r="D170" s="4" t="s">
        <v>11</v>
      </c>
      <c r="E170" s="4" t="s">
        <v>95</v>
      </c>
      <c r="F170" s="5">
        <v>1313.11</v>
      </c>
      <c r="G170" s="4" t="s">
        <v>36</v>
      </c>
    </row>
    <row r="171" spans="2:7" outlineLevel="2" x14ac:dyDescent="0.2">
      <c r="B171" s="4" t="s">
        <v>26</v>
      </c>
      <c r="C171" s="1" t="s">
        <v>5</v>
      </c>
      <c r="D171" s="4" t="s">
        <v>11</v>
      </c>
      <c r="E171" s="4" t="s">
        <v>14</v>
      </c>
      <c r="F171" s="5">
        <v>1323.76</v>
      </c>
      <c r="G171" s="4" t="s">
        <v>36</v>
      </c>
    </row>
    <row r="172" spans="2:7" outlineLevel="2" x14ac:dyDescent="0.2">
      <c r="B172" s="4" t="s">
        <v>26</v>
      </c>
      <c r="C172" s="1" t="s">
        <v>156</v>
      </c>
      <c r="D172" s="4" t="s">
        <v>170</v>
      </c>
      <c r="E172" s="4" t="s">
        <v>79</v>
      </c>
      <c r="F172" s="5">
        <v>1363.49</v>
      </c>
      <c r="G172" s="4" t="s">
        <v>36</v>
      </c>
    </row>
    <row r="173" spans="2:7" outlineLevel="2" x14ac:dyDescent="0.2">
      <c r="B173" s="4" t="s">
        <v>26</v>
      </c>
      <c r="C173" s="1" t="s">
        <v>69</v>
      </c>
      <c r="D173" s="4" t="s">
        <v>30</v>
      </c>
      <c r="E173" s="4" t="s">
        <v>77</v>
      </c>
      <c r="F173" s="5">
        <v>1420.47</v>
      </c>
      <c r="G173" s="4" t="s">
        <v>36</v>
      </c>
    </row>
    <row r="174" spans="2:7" outlineLevel="2" x14ac:dyDescent="0.2">
      <c r="B174" s="4" t="s">
        <v>26</v>
      </c>
      <c r="C174" s="1" t="s">
        <v>55</v>
      </c>
      <c r="D174" s="4" t="s">
        <v>11</v>
      </c>
      <c r="E174" s="4" t="s">
        <v>63</v>
      </c>
      <c r="F174" s="5">
        <v>1440.06</v>
      </c>
      <c r="G174" s="4" t="s">
        <v>36</v>
      </c>
    </row>
    <row r="175" spans="2:7" outlineLevel="2" x14ac:dyDescent="0.2">
      <c r="B175" s="4" t="s">
        <v>26</v>
      </c>
      <c r="C175" s="1" t="s">
        <v>199</v>
      </c>
      <c r="D175" s="4" t="s">
        <v>11</v>
      </c>
      <c r="E175" s="4" t="s">
        <v>206</v>
      </c>
      <c r="F175" s="5">
        <v>1719.4</v>
      </c>
      <c r="G175" s="4" t="s">
        <v>36</v>
      </c>
    </row>
    <row r="176" spans="2:7" outlineLevel="2" x14ac:dyDescent="0.2">
      <c r="B176" s="4" t="s">
        <v>26</v>
      </c>
      <c r="C176" s="1" t="s">
        <v>172</v>
      </c>
      <c r="D176" s="4" t="s">
        <v>11</v>
      </c>
      <c r="E176" s="4" t="s">
        <v>176</v>
      </c>
      <c r="F176" s="5">
        <v>1872.85</v>
      </c>
      <c r="G176" s="4" t="s">
        <v>36</v>
      </c>
    </row>
    <row r="177" spans="2:7" outlineLevel="2" x14ac:dyDescent="0.2">
      <c r="B177" s="4" t="s">
        <v>26</v>
      </c>
      <c r="C177" s="1" t="s">
        <v>55</v>
      </c>
      <c r="D177" s="4" t="s">
        <v>30</v>
      </c>
      <c r="E177" s="4" t="s">
        <v>67</v>
      </c>
      <c r="F177" s="5">
        <v>1912.57</v>
      </c>
      <c r="G177" s="4" t="s">
        <v>36</v>
      </c>
    </row>
    <row r="178" spans="2:7" outlineLevel="2" x14ac:dyDescent="0.2">
      <c r="B178" s="4" t="s">
        <v>26</v>
      </c>
      <c r="C178" s="1" t="s">
        <v>131</v>
      </c>
      <c r="D178" s="4" t="s">
        <v>11</v>
      </c>
      <c r="E178" s="4" t="s">
        <v>135</v>
      </c>
      <c r="F178" s="5">
        <v>1929.88</v>
      </c>
      <c r="G178" s="4" t="s">
        <v>36</v>
      </c>
    </row>
    <row r="179" spans="2:7" outlineLevel="2" x14ac:dyDescent="0.2">
      <c r="B179" s="4" t="s">
        <v>26</v>
      </c>
      <c r="C179" s="1" t="s">
        <v>145</v>
      </c>
      <c r="D179" s="4" t="s">
        <v>11</v>
      </c>
      <c r="E179" s="4" t="s">
        <v>150</v>
      </c>
      <c r="F179" s="5">
        <v>2049.59</v>
      </c>
      <c r="G179" s="4" t="s">
        <v>36</v>
      </c>
    </row>
    <row r="180" spans="2:7" outlineLevel="2" x14ac:dyDescent="0.2">
      <c r="B180" s="4" t="s">
        <v>26</v>
      </c>
      <c r="C180" s="1" t="s">
        <v>199</v>
      </c>
      <c r="D180" s="4" t="s">
        <v>11</v>
      </c>
      <c r="E180" s="4" t="s">
        <v>207</v>
      </c>
      <c r="F180" s="5">
        <v>2110.23</v>
      </c>
      <c r="G180" s="4" t="s">
        <v>36</v>
      </c>
    </row>
    <row r="181" spans="2:7" outlineLevel="2" x14ac:dyDescent="0.2">
      <c r="B181" s="4" t="s">
        <v>26</v>
      </c>
      <c r="C181" s="1" t="s">
        <v>55</v>
      </c>
      <c r="D181" s="4" t="s">
        <v>11</v>
      </c>
      <c r="E181" s="4" t="s">
        <v>64</v>
      </c>
      <c r="F181" s="5">
        <v>2221.63</v>
      </c>
      <c r="G181" s="4" t="s">
        <v>36</v>
      </c>
    </row>
    <row r="182" spans="2:7" outlineLevel="2" x14ac:dyDescent="0.2">
      <c r="B182" s="4" t="s">
        <v>26</v>
      </c>
      <c r="C182" s="1" t="s">
        <v>5</v>
      </c>
      <c r="D182" s="4" t="s">
        <v>11</v>
      </c>
      <c r="E182" s="4" t="s">
        <v>12</v>
      </c>
      <c r="F182" s="5">
        <v>2307.84</v>
      </c>
      <c r="G182" s="4" t="s">
        <v>36</v>
      </c>
    </row>
    <row r="183" spans="2:7" outlineLevel="2" x14ac:dyDescent="0.2">
      <c r="B183" s="4" t="s">
        <v>26</v>
      </c>
      <c r="C183" s="1" t="s">
        <v>199</v>
      </c>
      <c r="D183" s="4" t="s">
        <v>11</v>
      </c>
      <c r="E183" s="4" t="s">
        <v>206</v>
      </c>
      <c r="F183" s="5">
        <v>2394.44</v>
      </c>
      <c r="G183" s="4" t="s">
        <v>36</v>
      </c>
    </row>
    <row r="184" spans="2:7" outlineLevel="2" x14ac:dyDescent="0.2">
      <c r="B184" s="4" t="s">
        <v>26</v>
      </c>
      <c r="C184" s="1" t="s">
        <v>199</v>
      </c>
      <c r="D184" s="4" t="s">
        <v>212</v>
      </c>
      <c r="E184" s="4" t="s">
        <v>79</v>
      </c>
      <c r="F184" s="5">
        <v>2432.08</v>
      </c>
      <c r="G184" s="4" t="s">
        <v>36</v>
      </c>
    </row>
    <row r="185" spans="2:7" outlineLevel="2" x14ac:dyDescent="0.2">
      <c r="B185" s="4" t="s">
        <v>26</v>
      </c>
      <c r="C185" s="1" t="s">
        <v>131</v>
      </c>
      <c r="D185" s="4" t="s">
        <v>30</v>
      </c>
      <c r="E185" s="4" t="s">
        <v>141</v>
      </c>
      <c r="F185" s="5">
        <v>2673.54</v>
      </c>
      <c r="G185" s="4" t="s">
        <v>36</v>
      </c>
    </row>
    <row r="186" spans="2:7" outlineLevel="2" x14ac:dyDescent="0.2">
      <c r="B186" s="4" t="s">
        <v>26</v>
      </c>
      <c r="C186" s="1" t="s">
        <v>199</v>
      </c>
      <c r="D186" s="4" t="s">
        <v>11</v>
      </c>
      <c r="E186" s="4" t="s">
        <v>207</v>
      </c>
      <c r="F186" s="5">
        <v>2774.88</v>
      </c>
      <c r="G186" s="4" t="s">
        <v>36</v>
      </c>
    </row>
    <row r="187" spans="2:7" outlineLevel="2" x14ac:dyDescent="0.2">
      <c r="B187" s="4" t="s">
        <v>26</v>
      </c>
      <c r="C187" s="1" t="s">
        <v>114</v>
      </c>
      <c r="D187" s="4" t="s">
        <v>11</v>
      </c>
      <c r="E187" s="4" t="s">
        <v>120</v>
      </c>
      <c r="F187" s="5">
        <v>2878.34</v>
      </c>
      <c r="G187" s="4" t="s">
        <v>36</v>
      </c>
    </row>
    <row r="188" spans="2:7" outlineLevel="2" x14ac:dyDescent="0.2">
      <c r="B188" s="4" t="s">
        <v>26</v>
      </c>
      <c r="C188" s="1" t="s">
        <v>199</v>
      </c>
      <c r="D188" s="4" t="s">
        <v>11</v>
      </c>
      <c r="E188" s="4" t="s">
        <v>206</v>
      </c>
      <c r="F188" s="5">
        <v>2889.68</v>
      </c>
      <c r="G188" s="4" t="s">
        <v>36</v>
      </c>
    </row>
    <row r="189" spans="2:7" outlineLevel="2" x14ac:dyDescent="0.2">
      <c r="B189" s="4" t="s">
        <v>26</v>
      </c>
      <c r="C189" s="1" t="s">
        <v>131</v>
      </c>
      <c r="D189" s="4" t="s">
        <v>6</v>
      </c>
      <c r="E189" s="4" t="s">
        <v>133</v>
      </c>
      <c r="F189" s="5">
        <v>3153.52</v>
      </c>
      <c r="G189" s="4" t="s">
        <v>36</v>
      </c>
    </row>
    <row r="190" spans="2:7" outlineLevel="2" x14ac:dyDescent="0.2">
      <c r="B190" s="4" t="s">
        <v>26</v>
      </c>
      <c r="C190" s="1" t="s">
        <v>131</v>
      </c>
      <c r="D190" s="4" t="s">
        <v>30</v>
      </c>
      <c r="E190" s="4" t="s">
        <v>141</v>
      </c>
      <c r="F190" s="5">
        <v>4387.62</v>
      </c>
      <c r="G190" s="4" t="s">
        <v>36</v>
      </c>
    </row>
    <row r="191" spans="2:7" outlineLevel="2" x14ac:dyDescent="0.2">
      <c r="B191" s="4" t="s">
        <v>26</v>
      </c>
      <c r="C191" s="1" t="s">
        <v>199</v>
      </c>
      <c r="D191" s="4" t="s">
        <v>11</v>
      </c>
      <c r="E191" s="4" t="s">
        <v>205</v>
      </c>
      <c r="F191" s="5">
        <v>4669.54</v>
      </c>
      <c r="G191" s="4" t="s">
        <v>36</v>
      </c>
    </row>
    <row r="192" spans="2:7" outlineLevel="2" x14ac:dyDescent="0.2">
      <c r="B192" s="4" t="s">
        <v>26</v>
      </c>
      <c r="C192" s="1" t="s">
        <v>114</v>
      </c>
      <c r="D192" s="4" t="s">
        <v>11</v>
      </c>
      <c r="E192" s="4" t="s">
        <v>118</v>
      </c>
      <c r="F192" s="5">
        <v>4795.8599999999997</v>
      </c>
      <c r="G192" s="4" t="s">
        <v>36</v>
      </c>
    </row>
    <row r="193" spans="2:7" outlineLevel="2" x14ac:dyDescent="0.2">
      <c r="B193" s="4" t="s">
        <v>26</v>
      </c>
      <c r="C193" s="1" t="s">
        <v>131</v>
      </c>
      <c r="D193" s="4" t="s">
        <v>11</v>
      </c>
      <c r="E193" s="4" t="s">
        <v>136</v>
      </c>
      <c r="F193" s="5">
        <v>5064.72</v>
      </c>
      <c r="G193" s="4" t="s">
        <v>36</v>
      </c>
    </row>
    <row r="194" spans="2:7" outlineLevel="2" x14ac:dyDescent="0.2">
      <c r="B194" s="4" t="s">
        <v>26</v>
      </c>
      <c r="C194" s="1" t="s">
        <v>140</v>
      </c>
      <c r="D194" s="4" t="s">
        <v>299</v>
      </c>
      <c r="E194" s="4" t="s">
        <v>298</v>
      </c>
      <c r="F194" s="2">
        <v>5071</v>
      </c>
      <c r="G194" s="4" t="s">
        <v>36</v>
      </c>
    </row>
    <row r="195" spans="2:7" outlineLevel="2" x14ac:dyDescent="0.2">
      <c r="B195" s="4" t="s">
        <v>26</v>
      </c>
      <c r="C195" s="1" t="s">
        <v>5</v>
      </c>
      <c r="D195" s="4" t="s">
        <v>11</v>
      </c>
      <c r="E195" s="4" t="s">
        <v>13</v>
      </c>
      <c r="F195" s="5">
        <v>5868.39</v>
      </c>
      <c r="G195" s="4" t="s">
        <v>36</v>
      </c>
    </row>
    <row r="196" spans="2:7" outlineLevel="2" x14ac:dyDescent="0.2">
      <c r="B196" s="4" t="s">
        <v>26</v>
      </c>
      <c r="C196" s="1" t="s">
        <v>5</v>
      </c>
      <c r="D196" s="4" t="s">
        <v>30</v>
      </c>
      <c r="E196" s="4" t="s">
        <v>31</v>
      </c>
      <c r="F196" s="5">
        <v>5893.23</v>
      </c>
      <c r="G196" s="4" t="s">
        <v>36</v>
      </c>
    </row>
    <row r="197" spans="2:7" outlineLevel="2" x14ac:dyDescent="0.2">
      <c r="B197" s="4" t="s">
        <v>26</v>
      </c>
      <c r="C197" s="1" t="s">
        <v>100</v>
      </c>
      <c r="D197" s="4" t="s">
        <v>284</v>
      </c>
      <c r="E197" s="4" t="s">
        <v>283</v>
      </c>
      <c r="F197" s="2">
        <v>9396.4500000000007</v>
      </c>
      <c r="G197" s="4" t="s">
        <v>36</v>
      </c>
    </row>
    <row r="198" spans="2:7" outlineLevel="2" x14ac:dyDescent="0.2">
      <c r="B198" s="4" t="s">
        <v>26</v>
      </c>
      <c r="C198" s="1" t="s">
        <v>5</v>
      </c>
      <c r="D198" s="4" t="s">
        <v>37</v>
      </c>
      <c r="E198" s="4" t="s">
        <v>38</v>
      </c>
      <c r="F198" s="5">
        <v>9703.83</v>
      </c>
      <c r="G198" s="4" t="s">
        <v>36</v>
      </c>
    </row>
    <row r="199" spans="2:7" outlineLevel="2" x14ac:dyDescent="0.2">
      <c r="B199" s="4" t="s">
        <v>26</v>
      </c>
      <c r="C199" s="1" t="s">
        <v>55</v>
      </c>
      <c r="D199" s="4" t="s">
        <v>37</v>
      </c>
      <c r="E199" s="4" t="s">
        <v>38</v>
      </c>
      <c r="F199" s="5">
        <v>9703.83</v>
      </c>
      <c r="G199" s="4" t="s">
        <v>36</v>
      </c>
    </row>
    <row r="200" spans="2:7" outlineLevel="2" x14ac:dyDescent="0.2">
      <c r="B200" s="4" t="s">
        <v>26</v>
      </c>
      <c r="C200" s="1" t="s">
        <v>114</v>
      </c>
      <c r="D200" s="4" t="s">
        <v>37</v>
      </c>
      <c r="E200" s="4" t="s">
        <v>38</v>
      </c>
      <c r="F200" s="5">
        <v>9703.83</v>
      </c>
      <c r="G200" s="4" t="s">
        <v>36</v>
      </c>
    </row>
    <row r="201" spans="2:7" outlineLevel="2" x14ac:dyDescent="0.2">
      <c r="B201" s="4" t="s">
        <v>26</v>
      </c>
      <c r="C201" s="1" t="s">
        <v>131</v>
      </c>
      <c r="D201" s="4" t="s">
        <v>37</v>
      </c>
      <c r="E201" s="4" t="s">
        <v>38</v>
      </c>
      <c r="F201" s="5">
        <v>9703.83</v>
      </c>
      <c r="G201" s="4" t="s">
        <v>36</v>
      </c>
    </row>
    <row r="202" spans="2:7" outlineLevel="2" x14ac:dyDescent="0.2">
      <c r="B202" s="4" t="s">
        <v>26</v>
      </c>
      <c r="C202" s="1" t="s">
        <v>145</v>
      </c>
      <c r="D202" s="4" t="s">
        <v>37</v>
      </c>
      <c r="E202" s="4" t="s">
        <v>38</v>
      </c>
      <c r="F202" s="5">
        <v>9703.83</v>
      </c>
      <c r="G202" s="4" t="s">
        <v>36</v>
      </c>
    </row>
    <row r="203" spans="2:7" outlineLevel="2" x14ac:dyDescent="0.2">
      <c r="B203" s="4" t="s">
        <v>26</v>
      </c>
      <c r="C203" s="1" t="s">
        <v>156</v>
      </c>
      <c r="D203" s="4" t="s">
        <v>37</v>
      </c>
      <c r="E203" s="4" t="s">
        <v>38</v>
      </c>
      <c r="F203" s="5">
        <v>9703.83</v>
      </c>
      <c r="G203" s="4" t="s">
        <v>36</v>
      </c>
    </row>
    <row r="204" spans="2:7" outlineLevel="2" x14ac:dyDescent="0.2">
      <c r="B204" s="4" t="s">
        <v>26</v>
      </c>
      <c r="C204" s="1" t="s">
        <v>172</v>
      </c>
      <c r="D204" s="4" t="s">
        <v>37</v>
      </c>
      <c r="E204" s="4" t="s">
        <v>38</v>
      </c>
      <c r="F204" s="5">
        <v>9703.83</v>
      </c>
      <c r="G204" s="4" t="s">
        <v>36</v>
      </c>
    </row>
    <row r="205" spans="2:7" outlineLevel="2" x14ac:dyDescent="0.2">
      <c r="B205" s="4" t="s">
        <v>26</v>
      </c>
      <c r="C205" s="1" t="s">
        <v>182</v>
      </c>
      <c r="D205" s="4" t="s">
        <v>37</v>
      </c>
      <c r="E205" s="4" t="s">
        <v>38</v>
      </c>
      <c r="F205" s="5">
        <v>9703.83</v>
      </c>
      <c r="G205" s="4" t="s">
        <v>36</v>
      </c>
    </row>
    <row r="206" spans="2:7" outlineLevel="2" x14ac:dyDescent="0.2">
      <c r="B206" s="4" t="s">
        <v>26</v>
      </c>
      <c r="C206" s="1" t="s">
        <v>199</v>
      </c>
      <c r="D206" s="4" t="s">
        <v>37</v>
      </c>
      <c r="E206" s="4" t="s">
        <v>38</v>
      </c>
      <c r="F206" s="5">
        <v>9703.83</v>
      </c>
      <c r="G206" s="4" t="s">
        <v>36</v>
      </c>
    </row>
    <row r="207" spans="2:7" outlineLevel="2" x14ac:dyDescent="0.2">
      <c r="B207" s="4" t="s">
        <v>26</v>
      </c>
      <c r="C207" s="1" t="s">
        <v>114</v>
      </c>
      <c r="D207" s="4" t="s">
        <v>30</v>
      </c>
      <c r="E207" s="4" t="s">
        <v>121</v>
      </c>
      <c r="F207" s="5">
        <v>11269.04</v>
      </c>
      <c r="G207" s="4" t="s">
        <v>36</v>
      </c>
    </row>
    <row r="208" spans="2:7" outlineLevel="2" x14ac:dyDescent="0.2">
      <c r="B208" s="4" t="s">
        <v>26</v>
      </c>
      <c r="C208" s="1" t="s">
        <v>5</v>
      </c>
      <c r="D208" s="4" t="s">
        <v>6</v>
      </c>
      <c r="E208" s="4" t="s">
        <v>9</v>
      </c>
      <c r="F208" s="5">
        <v>11426.53</v>
      </c>
      <c r="G208" s="4" t="s">
        <v>36</v>
      </c>
    </row>
    <row r="209" spans="1:7" outlineLevel="2" x14ac:dyDescent="0.2">
      <c r="B209" s="4" t="s">
        <v>26</v>
      </c>
      <c r="C209" s="1" t="s">
        <v>199</v>
      </c>
      <c r="D209" s="4" t="s">
        <v>11</v>
      </c>
      <c r="E209" s="4" t="s">
        <v>206</v>
      </c>
      <c r="F209" s="5">
        <v>12240.02</v>
      </c>
      <c r="G209" s="4" t="s">
        <v>36</v>
      </c>
    </row>
    <row r="210" spans="1:7" outlineLevel="2" x14ac:dyDescent="0.2">
      <c r="B210" s="4" t="s">
        <v>26</v>
      </c>
      <c r="C210" s="1" t="s">
        <v>114</v>
      </c>
      <c r="D210" s="4" t="s">
        <v>11</v>
      </c>
      <c r="E210" s="4" t="s">
        <v>119</v>
      </c>
      <c r="F210" s="5">
        <v>12519.44</v>
      </c>
      <c r="G210" s="4" t="s">
        <v>36</v>
      </c>
    </row>
    <row r="211" spans="1:7" outlineLevel="2" x14ac:dyDescent="0.2">
      <c r="B211" s="4" t="s">
        <v>26</v>
      </c>
      <c r="C211" s="1" t="s">
        <v>199</v>
      </c>
      <c r="D211" s="4" t="s">
        <v>30</v>
      </c>
      <c r="E211" s="4" t="s">
        <v>211</v>
      </c>
      <c r="F211" s="5">
        <v>17806.61</v>
      </c>
      <c r="G211" s="4" t="s">
        <v>36</v>
      </c>
    </row>
    <row r="212" spans="1:7" outlineLevel="2" x14ac:dyDescent="0.2">
      <c r="B212" s="4" t="s">
        <v>26</v>
      </c>
      <c r="C212" s="1" t="s">
        <v>5</v>
      </c>
      <c r="D212" s="4" t="s">
        <v>6</v>
      </c>
      <c r="E212" s="4" t="s">
        <v>7</v>
      </c>
      <c r="F212" s="5">
        <v>19921.12</v>
      </c>
      <c r="G212" s="4" t="s">
        <v>36</v>
      </c>
    </row>
    <row r="213" spans="1:7" outlineLevel="2" x14ac:dyDescent="0.2">
      <c r="B213" s="4" t="s">
        <v>26</v>
      </c>
      <c r="C213" s="1" t="s">
        <v>5</v>
      </c>
      <c r="D213" s="4" t="s">
        <v>30</v>
      </c>
      <c r="E213" s="4" t="s">
        <v>31</v>
      </c>
      <c r="F213" s="5">
        <v>42945.9</v>
      </c>
      <c r="G213" s="4" t="s">
        <v>36</v>
      </c>
    </row>
    <row r="214" spans="1:7" outlineLevel="2" x14ac:dyDescent="0.2">
      <c r="B214" s="4" t="s">
        <v>26</v>
      </c>
      <c r="C214" s="1" t="s">
        <v>5</v>
      </c>
      <c r="D214" s="4" t="s">
        <v>6</v>
      </c>
      <c r="E214" s="4" t="s">
        <v>8</v>
      </c>
      <c r="F214" s="5">
        <v>50655.71</v>
      </c>
      <c r="G214" s="4" t="s">
        <v>36</v>
      </c>
    </row>
    <row r="215" spans="1:7" outlineLevel="2" x14ac:dyDescent="0.2">
      <c r="B215" s="4" t="s">
        <v>26</v>
      </c>
      <c r="C215" s="1" t="s">
        <v>27</v>
      </c>
      <c r="D215" s="4" t="s">
        <v>28</v>
      </c>
      <c r="E215" s="4" t="s">
        <v>29</v>
      </c>
      <c r="F215" s="5">
        <v>82003.360000000001</v>
      </c>
      <c r="G215" s="4" t="s">
        <v>36</v>
      </c>
    </row>
    <row r="216" spans="1:7" outlineLevel="2" x14ac:dyDescent="0.2">
      <c r="B216" s="4" t="s">
        <v>26</v>
      </c>
      <c r="C216" s="1" t="s">
        <v>108</v>
      </c>
      <c r="D216" s="4" t="s">
        <v>226</v>
      </c>
      <c r="E216" s="4" t="s">
        <v>225</v>
      </c>
      <c r="F216" s="2">
        <v>106496.5</v>
      </c>
      <c r="G216" s="4" t="s">
        <v>36</v>
      </c>
    </row>
    <row r="217" spans="1:7" outlineLevel="2" x14ac:dyDescent="0.2">
      <c r="B217" s="11" t="s">
        <v>325</v>
      </c>
      <c r="C217" s="1"/>
      <c r="D217" s="4"/>
      <c r="E217" s="4"/>
      <c r="F217" s="5">
        <v>-320349.5899999995</v>
      </c>
      <c r="G217" s="4"/>
    </row>
    <row r="218" spans="1:7" outlineLevel="1" x14ac:dyDescent="0.2">
      <c r="B218" s="6" t="s">
        <v>307</v>
      </c>
      <c r="C218" s="1"/>
      <c r="D218" s="4"/>
      <c r="E218" s="4"/>
      <c r="F218" s="28">
        <f>SUBTOTAL(9,F135:F217)</f>
        <v>250083.94000000041</v>
      </c>
      <c r="G218" s="4"/>
    </row>
    <row r="219" spans="1:7" outlineLevel="1" x14ac:dyDescent="0.2">
      <c r="B219" s="6"/>
      <c r="C219" s="1"/>
      <c r="D219" s="4"/>
      <c r="E219" s="4"/>
      <c r="F219" s="2"/>
      <c r="G219" s="4"/>
    </row>
    <row r="220" spans="1:7" outlineLevel="1" x14ac:dyDescent="0.2">
      <c r="A220" s="9" t="s">
        <v>319</v>
      </c>
      <c r="B220" s="6"/>
      <c r="C220" s="1"/>
      <c r="D220" s="4"/>
      <c r="E220" s="4"/>
      <c r="F220" s="2"/>
      <c r="G220" s="4"/>
    </row>
    <row r="221" spans="1:7" outlineLevel="2" x14ac:dyDescent="0.2">
      <c r="B221" s="4" t="s">
        <v>16</v>
      </c>
      <c r="C221" s="1" t="s">
        <v>184</v>
      </c>
      <c r="D221" s="4" t="s">
        <v>264</v>
      </c>
      <c r="E221" s="4" t="s">
        <v>266</v>
      </c>
      <c r="F221" s="2">
        <v>569.39</v>
      </c>
      <c r="G221" s="4" t="s">
        <v>35</v>
      </c>
    </row>
    <row r="222" spans="1:7" outlineLevel="2" x14ac:dyDescent="0.2">
      <c r="B222" s="4" t="s">
        <v>16</v>
      </c>
      <c r="C222" s="1" t="s">
        <v>107</v>
      </c>
      <c r="D222" s="4" t="s">
        <v>258</v>
      </c>
      <c r="E222" s="4" t="s">
        <v>259</v>
      </c>
      <c r="F222" s="2">
        <v>590.63</v>
      </c>
      <c r="G222" s="4" t="s">
        <v>35</v>
      </c>
    </row>
    <row r="223" spans="1:7" outlineLevel="2" x14ac:dyDescent="0.2">
      <c r="B223" s="4" t="s">
        <v>16</v>
      </c>
      <c r="C223" s="1" t="s">
        <v>101</v>
      </c>
      <c r="D223" s="4" t="s">
        <v>6</v>
      </c>
      <c r="E223" s="4" t="s">
        <v>103</v>
      </c>
      <c r="F223" s="5">
        <v>616.04</v>
      </c>
      <c r="G223" s="4" t="s">
        <v>35</v>
      </c>
    </row>
    <row r="224" spans="1:7" outlineLevel="2" x14ac:dyDescent="0.2">
      <c r="B224" s="4" t="s">
        <v>16</v>
      </c>
      <c r="C224" s="1" t="s">
        <v>108</v>
      </c>
      <c r="D224" s="4" t="s">
        <v>264</v>
      </c>
      <c r="E224" s="4" t="s">
        <v>265</v>
      </c>
      <c r="F224" s="2">
        <v>619.83000000000004</v>
      </c>
      <c r="G224" s="4" t="s">
        <v>35</v>
      </c>
    </row>
    <row r="225" spans="1:7" outlineLevel="2" x14ac:dyDescent="0.2">
      <c r="B225" s="4" t="s">
        <v>16</v>
      </c>
      <c r="C225" s="1" t="s">
        <v>184</v>
      </c>
      <c r="D225" s="4" t="s">
        <v>23</v>
      </c>
      <c r="E225" s="4" t="s">
        <v>185</v>
      </c>
      <c r="F225" s="5">
        <v>630.78</v>
      </c>
      <c r="G225" s="4" t="s">
        <v>35</v>
      </c>
    </row>
    <row r="226" spans="1:7" outlineLevel="2" x14ac:dyDescent="0.2">
      <c r="B226" s="4" t="s">
        <v>16</v>
      </c>
      <c r="C226" s="1" t="s">
        <v>186</v>
      </c>
      <c r="D226" s="4" t="s">
        <v>264</v>
      </c>
      <c r="E226" s="4" t="s">
        <v>267</v>
      </c>
      <c r="F226" s="2">
        <v>665.03</v>
      </c>
      <c r="G226" s="4" t="s">
        <v>35</v>
      </c>
    </row>
    <row r="227" spans="1:7" outlineLevel="2" x14ac:dyDescent="0.2">
      <c r="B227" s="4" t="s">
        <v>16</v>
      </c>
      <c r="C227" s="1" t="s">
        <v>101</v>
      </c>
      <c r="D227" s="4" t="s">
        <v>6</v>
      </c>
      <c r="E227" s="4" t="s">
        <v>104</v>
      </c>
      <c r="F227" s="5">
        <v>885.23</v>
      </c>
      <c r="G227" s="4" t="s">
        <v>35</v>
      </c>
    </row>
    <row r="228" spans="1:7" outlineLevel="2" x14ac:dyDescent="0.2">
      <c r="B228" s="4" t="s">
        <v>16</v>
      </c>
      <c r="C228" s="1" t="s">
        <v>199</v>
      </c>
      <c r="D228" s="4" t="s">
        <v>11</v>
      </c>
      <c r="E228" s="4" t="s">
        <v>205</v>
      </c>
      <c r="F228" s="5">
        <v>914.99</v>
      </c>
      <c r="G228" s="4" t="s">
        <v>35</v>
      </c>
    </row>
    <row r="229" spans="1:7" outlineLevel="2" x14ac:dyDescent="0.2">
      <c r="B229" s="4" t="s">
        <v>16</v>
      </c>
      <c r="C229" s="1" t="s">
        <v>101</v>
      </c>
      <c r="D229" s="4" t="s">
        <v>45</v>
      </c>
      <c r="E229" s="4" t="s">
        <v>109</v>
      </c>
      <c r="F229" s="5">
        <v>993.67</v>
      </c>
      <c r="G229" s="4" t="s">
        <v>35</v>
      </c>
    </row>
    <row r="230" spans="1:7" outlineLevel="2" x14ac:dyDescent="0.2">
      <c r="B230" s="4" t="s">
        <v>16</v>
      </c>
      <c r="C230" s="1" t="s">
        <v>101</v>
      </c>
      <c r="D230" s="4" t="s">
        <v>288</v>
      </c>
      <c r="E230" s="4" t="s">
        <v>287</v>
      </c>
      <c r="F230" s="2">
        <v>1063.7</v>
      </c>
      <c r="G230" s="4" t="s">
        <v>35</v>
      </c>
    </row>
    <row r="231" spans="1:7" outlineLevel="2" x14ac:dyDescent="0.2">
      <c r="B231" s="4" t="s">
        <v>16</v>
      </c>
      <c r="C231" s="1" t="s">
        <v>101</v>
      </c>
      <c r="D231" s="4" t="s">
        <v>6</v>
      </c>
      <c r="E231" s="4" t="s">
        <v>102</v>
      </c>
      <c r="F231" s="5">
        <v>1474.95</v>
      </c>
      <c r="G231" s="4" t="s">
        <v>35</v>
      </c>
    </row>
    <row r="232" spans="1:7" outlineLevel="2" x14ac:dyDescent="0.2">
      <c r="B232" s="4" t="s">
        <v>16</v>
      </c>
      <c r="C232" s="1" t="s">
        <v>17</v>
      </c>
      <c r="D232" s="4" t="s">
        <v>264</v>
      </c>
      <c r="E232" s="4" t="s">
        <v>268</v>
      </c>
      <c r="F232" s="5">
        <v>2677.2</v>
      </c>
      <c r="G232" s="4" t="s">
        <v>35</v>
      </c>
    </row>
    <row r="233" spans="1:7" outlineLevel="2" x14ac:dyDescent="0.2">
      <c r="B233" s="4" t="s">
        <v>16</v>
      </c>
      <c r="C233" s="1" t="s">
        <v>101</v>
      </c>
      <c r="D233" s="4" t="s">
        <v>6</v>
      </c>
      <c r="E233" s="4" t="s">
        <v>103</v>
      </c>
      <c r="F233" s="5">
        <v>3850.3</v>
      </c>
      <c r="G233" s="4" t="s">
        <v>35</v>
      </c>
    </row>
    <row r="234" spans="1:7" outlineLevel="2" x14ac:dyDescent="0.2">
      <c r="B234" s="4" t="s">
        <v>16</v>
      </c>
      <c r="C234" s="1" t="s">
        <v>100</v>
      </c>
      <c r="D234" s="4" t="s">
        <v>257</v>
      </c>
      <c r="E234" s="4" t="s">
        <v>256</v>
      </c>
      <c r="F234" s="2">
        <v>4212.01</v>
      </c>
      <c r="G234" s="4" t="s">
        <v>35</v>
      </c>
    </row>
    <row r="235" spans="1:7" outlineLevel="2" x14ac:dyDescent="0.2">
      <c r="B235" s="11" t="s">
        <v>316</v>
      </c>
      <c r="C235" s="1"/>
      <c r="D235" s="4"/>
      <c r="E235" s="4"/>
      <c r="F235" s="5">
        <v>-1573.3300000000029</v>
      </c>
      <c r="G235" s="4"/>
    </row>
    <row r="236" spans="1:7" s="16" customFormat="1" outlineLevel="1" x14ac:dyDescent="0.2">
      <c r="B236" s="29" t="s">
        <v>308</v>
      </c>
      <c r="C236" s="30"/>
      <c r="D236" s="31"/>
      <c r="E236" s="31"/>
      <c r="F236" s="32">
        <f>SUBTOTAL(9,F221:F235)</f>
        <v>18190.419999999998</v>
      </c>
      <c r="G236" s="10"/>
    </row>
    <row r="237" spans="1:7" outlineLevel="1" x14ac:dyDescent="0.2">
      <c r="B237" s="6"/>
      <c r="C237" s="1"/>
      <c r="D237" s="4"/>
      <c r="E237" s="4"/>
      <c r="F237" s="2"/>
      <c r="G237" s="4"/>
    </row>
    <row r="238" spans="1:7" outlineLevel="1" x14ac:dyDescent="0.2">
      <c r="A238" s="9" t="s">
        <v>321</v>
      </c>
      <c r="B238" s="6"/>
      <c r="C238" s="1"/>
      <c r="D238" s="4"/>
      <c r="E238" s="4"/>
      <c r="F238" s="2"/>
      <c r="G238" s="4"/>
    </row>
    <row r="239" spans="1:7" outlineLevel="2" x14ac:dyDescent="0.2">
      <c r="B239" s="4" t="s">
        <v>15</v>
      </c>
      <c r="C239" s="1" t="s">
        <v>55</v>
      </c>
      <c r="D239" s="4" t="s">
        <v>11</v>
      </c>
      <c r="E239" s="4" t="s">
        <v>62</v>
      </c>
      <c r="F239" s="5">
        <v>588.08000000000004</v>
      </c>
      <c r="G239" s="4" t="s">
        <v>34</v>
      </c>
    </row>
    <row r="240" spans="1:7" outlineLevel="2" x14ac:dyDescent="0.2">
      <c r="B240" s="4" t="s">
        <v>15</v>
      </c>
      <c r="C240" s="1" t="s">
        <v>131</v>
      </c>
      <c r="D240" s="4" t="s">
        <v>11</v>
      </c>
      <c r="E240" s="4" t="s">
        <v>135</v>
      </c>
      <c r="F240" s="5">
        <v>603.79999999999995</v>
      </c>
      <c r="G240" s="4" t="s">
        <v>34</v>
      </c>
    </row>
    <row r="241" spans="2:7" outlineLevel="2" x14ac:dyDescent="0.2">
      <c r="B241" s="4" t="s">
        <v>15</v>
      </c>
      <c r="C241" s="1" t="s">
        <v>101</v>
      </c>
      <c r="D241" s="4" t="s">
        <v>11</v>
      </c>
      <c r="E241" s="4" t="s">
        <v>105</v>
      </c>
      <c r="F241" s="5">
        <v>642.27</v>
      </c>
      <c r="G241" s="4" t="s">
        <v>34</v>
      </c>
    </row>
    <row r="242" spans="2:7" outlineLevel="2" x14ac:dyDescent="0.2">
      <c r="B242" s="4" t="s">
        <v>15</v>
      </c>
      <c r="C242" s="1" t="s">
        <v>145</v>
      </c>
      <c r="D242" s="4" t="s">
        <v>11</v>
      </c>
      <c r="E242" s="4" t="s">
        <v>146</v>
      </c>
      <c r="F242" s="5">
        <v>758.36</v>
      </c>
      <c r="G242" s="4" t="s">
        <v>34</v>
      </c>
    </row>
    <row r="243" spans="2:7" outlineLevel="2" x14ac:dyDescent="0.2">
      <c r="B243" s="4" t="s">
        <v>15</v>
      </c>
      <c r="C243" s="1" t="s">
        <v>172</v>
      </c>
      <c r="D243" s="4" t="s">
        <v>11</v>
      </c>
      <c r="E243" s="4" t="s">
        <v>174</v>
      </c>
      <c r="F243" s="5">
        <v>769.63</v>
      </c>
      <c r="G243" s="4" t="s">
        <v>34</v>
      </c>
    </row>
    <row r="244" spans="2:7" outlineLevel="2" x14ac:dyDescent="0.2">
      <c r="B244" s="4" t="s">
        <v>15</v>
      </c>
      <c r="C244" s="1" t="s">
        <v>156</v>
      </c>
      <c r="D244" s="4" t="s">
        <v>11</v>
      </c>
      <c r="E244" s="4" t="s">
        <v>160</v>
      </c>
      <c r="F244" s="5">
        <v>919.37</v>
      </c>
      <c r="G244" s="4" t="s">
        <v>34</v>
      </c>
    </row>
    <row r="245" spans="2:7" outlineLevel="2" x14ac:dyDescent="0.2">
      <c r="B245" s="4" t="s">
        <v>15</v>
      </c>
      <c r="C245" s="1" t="s">
        <v>199</v>
      </c>
      <c r="D245" s="4" t="s">
        <v>11</v>
      </c>
      <c r="E245" s="4" t="s">
        <v>205</v>
      </c>
      <c r="F245" s="5">
        <v>1030.46</v>
      </c>
      <c r="G245" s="4" t="s">
        <v>34</v>
      </c>
    </row>
    <row r="246" spans="2:7" outlineLevel="2" x14ac:dyDescent="0.2">
      <c r="B246" s="4" t="s">
        <v>15</v>
      </c>
      <c r="C246" s="1" t="s">
        <v>90</v>
      </c>
      <c r="D246" s="4" t="s">
        <v>11</v>
      </c>
      <c r="E246" s="4" t="s">
        <v>92</v>
      </c>
      <c r="F246" s="5">
        <v>1084.31</v>
      </c>
      <c r="G246" s="4" t="s">
        <v>34</v>
      </c>
    </row>
    <row r="247" spans="2:7" outlineLevel="2" x14ac:dyDescent="0.2">
      <c r="B247" s="4" t="s">
        <v>15</v>
      </c>
      <c r="C247" s="1" t="s">
        <v>91</v>
      </c>
      <c r="D247" s="4" t="s">
        <v>245</v>
      </c>
      <c r="E247" s="4" t="s">
        <v>246</v>
      </c>
      <c r="F247" s="2">
        <v>2031.51</v>
      </c>
      <c r="G247" s="4" t="s">
        <v>34</v>
      </c>
    </row>
    <row r="248" spans="2:7" outlineLevel="2" x14ac:dyDescent="0.2">
      <c r="B248" s="4" t="s">
        <v>15</v>
      </c>
      <c r="C248" s="1" t="s">
        <v>69</v>
      </c>
      <c r="D248" s="4" t="s">
        <v>11</v>
      </c>
      <c r="E248" s="4" t="s">
        <v>72</v>
      </c>
      <c r="F248" s="5">
        <v>2271.2199999999998</v>
      </c>
      <c r="G248" s="4" t="s">
        <v>34</v>
      </c>
    </row>
    <row r="249" spans="2:7" outlineLevel="2" x14ac:dyDescent="0.2">
      <c r="B249" s="4" t="s">
        <v>15</v>
      </c>
      <c r="C249" s="1" t="s">
        <v>117</v>
      </c>
      <c r="D249" s="4" t="s">
        <v>245</v>
      </c>
      <c r="E249" s="4" t="s">
        <v>247</v>
      </c>
      <c r="F249" s="2">
        <v>3212.71</v>
      </c>
      <c r="G249" s="4" t="s">
        <v>34</v>
      </c>
    </row>
    <row r="250" spans="2:7" outlineLevel="2" x14ac:dyDescent="0.2">
      <c r="B250" s="4" t="s">
        <v>15</v>
      </c>
      <c r="C250" s="1" t="s">
        <v>91</v>
      </c>
      <c r="D250" s="4" t="s">
        <v>245</v>
      </c>
      <c r="E250" s="4" t="s">
        <v>244</v>
      </c>
      <c r="F250" s="2">
        <v>4125</v>
      </c>
      <c r="G250" s="4" t="s">
        <v>34</v>
      </c>
    </row>
    <row r="251" spans="2:7" outlineLevel="2" x14ac:dyDescent="0.2">
      <c r="B251" s="4" t="s">
        <v>15</v>
      </c>
      <c r="C251" s="1" t="s">
        <v>151</v>
      </c>
      <c r="D251" s="4" t="s">
        <v>245</v>
      </c>
      <c r="E251" s="4" t="s">
        <v>249</v>
      </c>
      <c r="F251" s="2">
        <v>4292.3900000000003</v>
      </c>
      <c r="G251" s="4" t="s">
        <v>34</v>
      </c>
    </row>
    <row r="252" spans="2:7" outlineLevel="2" x14ac:dyDescent="0.2">
      <c r="B252" s="4" t="s">
        <v>15</v>
      </c>
      <c r="C252" s="1" t="s">
        <v>65</v>
      </c>
      <c r="D252" s="4" t="s">
        <v>245</v>
      </c>
      <c r="E252" s="4" t="s">
        <v>255</v>
      </c>
      <c r="F252" s="2">
        <v>4549.53</v>
      </c>
      <c r="G252" s="4" t="s">
        <v>34</v>
      </c>
    </row>
    <row r="253" spans="2:7" outlineLevel="2" x14ac:dyDescent="0.2">
      <c r="B253" s="4" t="s">
        <v>15</v>
      </c>
      <c r="C253" s="1" t="s">
        <v>209</v>
      </c>
      <c r="D253" s="4" t="s">
        <v>245</v>
      </c>
      <c r="E253" s="4" t="s">
        <v>254</v>
      </c>
      <c r="F253" s="2">
        <v>4549.53</v>
      </c>
      <c r="G253" s="4" t="s">
        <v>34</v>
      </c>
    </row>
    <row r="254" spans="2:7" outlineLevel="2" x14ac:dyDescent="0.2">
      <c r="B254" s="4" t="s">
        <v>15</v>
      </c>
      <c r="C254" s="1" t="s">
        <v>208</v>
      </c>
      <c r="D254" s="4" t="s">
        <v>245</v>
      </c>
      <c r="E254" s="4" t="s">
        <v>253</v>
      </c>
      <c r="F254" s="2">
        <v>4549.53</v>
      </c>
      <c r="G254" s="4" t="s">
        <v>34</v>
      </c>
    </row>
    <row r="255" spans="2:7" outlineLevel="2" x14ac:dyDescent="0.2">
      <c r="B255" s="4" t="s">
        <v>15</v>
      </c>
      <c r="C255" s="1" t="s">
        <v>181</v>
      </c>
      <c r="D255" s="4" t="s">
        <v>245</v>
      </c>
      <c r="E255" s="4" t="s">
        <v>252</v>
      </c>
      <c r="F255" s="2">
        <v>4549.53</v>
      </c>
      <c r="G255" s="4" t="s">
        <v>34</v>
      </c>
    </row>
    <row r="256" spans="2:7" outlineLevel="2" x14ac:dyDescent="0.2">
      <c r="B256" s="4" t="s">
        <v>15</v>
      </c>
      <c r="C256" s="1" t="s">
        <v>177</v>
      </c>
      <c r="D256" s="4" t="s">
        <v>245</v>
      </c>
      <c r="E256" s="4" t="s">
        <v>251</v>
      </c>
      <c r="F256" s="2">
        <v>4549.53</v>
      </c>
      <c r="G256" s="4" t="s">
        <v>34</v>
      </c>
    </row>
    <row r="257" spans="1:7" outlineLevel="2" x14ac:dyDescent="0.2">
      <c r="B257" s="4" t="s">
        <v>15</v>
      </c>
      <c r="C257" s="1" t="s">
        <v>165</v>
      </c>
      <c r="D257" s="4" t="s">
        <v>245</v>
      </c>
      <c r="E257" s="4" t="s">
        <v>250</v>
      </c>
      <c r="F257" s="2">
        <v>4549.53</v>
      </c>
      <c r="G257" s="4" t="s">
        <v>34</v>
      </c>
    </row>
    <row r="258" spans="1:7" outlineLevel="2" x14ac:dyDescent="0.2">
      <c r="B258" s="4" t="s">
        <v>15</v>
      </c>
      <c r="C258" s="1" t="s">
        <v>210</v>
      </c>
      <c r="D258" s="4" t="s">
        <v>228</v>
      </c>
      <c r="E258" s="4" t="s">
        <v>229</v>
      </c>
      <c r="F258" s="2">
        <v>5591.46</v>
      </c>
      <c r="G258" s="4" t="s">
        <v>34</v>
      </c>
    </row>
    <row r="259" spans="1:7" outlineLevel="2" x14ac:dyDescent="0.2">
      <c r="B259" s="4" t="s">
        <v>15</v>
      </c>
      <c r="C259" s="1" t="s">
        <v>69</v>
      </c>
      <c r="D259" s="4" t="s">
        <v>75</v>
      </c>
      <c r="E259" s="4" t="s">
        <v>76</v>
      </c>
      <c r="F259" s="5">
        <v>6156.57</v>
      </c>
      <c r="G259" s="4" t="s">
        <v>34</v>
      </c>
    </row>
    <row r="260" spans="1:7" outlineLevel="2" x14ac:dyDescent="0.2">
      <c r="B260" s="4" t="s">
        <v>15</v>
      </c>
      <c r="C260" s="1" t="s">
        <v>178</v>
      </c>
      <c r="D260" s="4" t="s">
        <v>228</v>
      </c>
      <c r="E260" s="4" t="s">
        <v>227</v>
      </c>
      <c r="F260" s="2">
        <v>11320.07</v>
      </c>
      <c r="G260" s="4" t="s">
        <v>34</v>
      </c>
    </row>
    <row r="261" spans="1:7" outlineLevel="2" x14ac:dyDescent="0.2">
      <c r="B261" s="4" t="s">
        <v>15</v>
      </c>
      <c r="C261" s="1" t="s">
        <v>138</v>
      </c>
      <c r="D261" s="4" t="s">
        <v>245</v>
      </c>
      <c r="E261" s="4" t="s">
        <v>248</v>
      </c>
      <c r="F261" s="2">
        <v>13573.69</v>
      </c>
      <c r="G261" s="4" t="s">
        <v>34</v>
      </c>
    </row>
    <row r="262" spans="1:7" outlineLevel="2" x14ac:dyDescent="0.2">
      <c r="B262" s="11" t="s">
        <v>316</v>
      </c>
      <c r="C262" s="1"/>
      <c r="D262" s="4"/>
      <c r="E262" s="4"/>
      <c r="F262" s="5">
        <v>-4519.7999999999984</v>
      </c>
      <c r="G262" s="4"/>
    </row>
    <row r="263" spans="1:7" outlineLevel="1" x14ac:dyDescent="0.2">
      <c r="B263" s="6" t="s">
        <v>309</v>
      </c>
      <c r="C263" s="1"/>
      <c r="D263" s="4"/>
      <c r="E263" s="4"/>
      <c r="F263" s="28">
        <f>SUBTOTAL(9,F239:F262)</f>
        <v>81748.279999999984</v>
      </c>
      <c r="G263" s="4"/>
    </row>
    <row r="264" spans="1:7" outlineLevel="1" x14ac:dyDescent="0.2">
      <c r="B264" s="6"/>
      <c r="C264" s="1"/>
      <c r="D264" s="4"/>
      <c r="E264" s="4"/>
      <c r="F264" s="2"/>
      <c r="G264" s="4"/>
    </row>
    <row r="265" spans="1:7" outlineLevel="1" x14ac:dyDescent="0.2">
      <c r="A265" s="9" t="s">
        <v>319</v>
      </c>
      <c r="B265" s="6"/>
      <c r="C265" s="1"/>
      <c r="D265" s="4"/>
      <c r="E265" s="4"/>
      <c r="F265" s="2"/>
      <c r="G265" s="4"/>
    </row>
    <row r="266" spans="1:7" outlineLevel="2" x14ac:dyDescent="0.2">
      <c r="B266" s="4" t="s">
        <v>10</v>
      </c>
      <c r="C266" s="1" t="s">
        <v>199</v>
      </c>
      <c r="D266" s="4" t="s">
        <v>11</v>
      </c>
      <c r="E266" s="4" t="s">
        <v>206</v>
      </c>
      <c r="F266" s="5">
        <v>1165.6199999999999</v>
      </c>
      <c r="G266" s="4" t="s">
        <v>33</v>
      </c>
    </row>
    <row r="267" spans="1:7" outlineLevel="2" x14ac:dyDescent="0.2">
      <c r="B267" s="11" t="s">
        <v>316</v>
      </c>
      <c r="C267" s="1"/>
      <c r="D267" s="4"/>
      <c r="E267" s="4"/>
      <c r="F267" s="5">
        <v>1210.51</v>
      </c>
      <c r="G267" s="4"/>
    </row>
    <row r="268" spans="1:7" outlineLevel="1" x14ac:dyDescent="0.2">
      <c r="B268" s="6" t="s">
        <v>310</v>
      </c>
      <c r="C268" s="1"/>
      <c r="D268" s="4"/>
      <c r="E268" s="4"/>
      <c r="F268" s="12">
        <f>SUBTOTAL(9,F266:F267)</f>
        <v>2376.13</v>
      </c>
      <c r="G268" s="4"/>
    </row>
    <row r="269" spans="1:7" outlineLevel="1" x14ac:dyDescent="0.2">
      <c r="B269" s="6"/>
      <c r="C269" s="1"/>
      <c r="D269" s="4"/>
      <c r="E269" s="4"/>
      <c r="G269" s="4"/>
    </row>
    <row r="270" spans="1:7" outlineLevel="1" x14ac:dyDescent="0.2">
      <c r="A270" s="9" t="s">
        <v>319</v>
      </c>
      <c r="B270" s="6"/>
      <c r="C270" s="1"/>
      <c r="D270" s="4"/>
      <c r="E270" s="4"/>
      <c r="G270" s="4"/>
    </row>
    <row r="271" spans="1:7" outlineLevel="2" x14ac:dyDescent="0.2">
      <c r="B271" s="4" t="s">
        <v>163</v>
      </c>
      <c r="C271" s="1" t="s">
        <v>156</v>
      </c>
      <c r="D271" s="4" t="s">
        <v>6</v>
      </c>
      <c r="E271" s="4" t="s">
        <v>159</v>
      </c>
      <c r="F271" s="5">
        <v>741.55</v>
      </c>
      <c r="G271" s="4" t="s">
        <v>169</v>
      </c>
    </row>
    <row r="272" spans="1:7" outlineLevel="2" x14ac:dyDescent="0.2">
      <c r="B272" s="4" t="s">
        <v>163</v>
      </c>
      <c r="C272" s="1" t="s">
        <v>156</v>
      </c>
      <c r="D272" s="4" t="s">
        <v>6</v>
      </c>
      <c r="E272" s="4" t="s">
        <v>157</v>
      </c>
      <c r="F272" s="5">
        <v>1244.74</v>
      </c>
      <c r="G272" s="4" t="s">
        <v>169</v>
      </c>
    </row>
    <row r="273" spans="1:7" outlineLevel="2" x14ac:dyDescent="0.2">
      <c r="B273" s="4" t="s">
        <v>163</v>
      </c>
      <c r="C273" s="1" t="s">
        <v>156</v>
      </c>
      <c r="D273" s="4" t="s">
        <v>6</v>
      </c>
      <c r="E273" s="4" t="s">
        <v>158</v>
      </c>
      <c r="F273" s="5">
        <v>3266.7</v>
      </c>
      <c r="G273" s="4" t="s">
        <v>169</v>
      </c>
    </row>
    <row r="274" spans="1:7" outlineLevel="2" x14ac:dyDescent="0.2">
      <c r="B274" s="4" t="s">
        <v>163</v>
      </c>
      <c r="C274" s="1" t="s">
        <v>164</v>
      </c>
      <c r="D274" s="4" t="s">
        <v>224</v>
      </c>
      <c r="E274" s="4" t="s">
        <v>223</v>
      </c>
      <c r="F274" s="2">
        <v>5253</v>
      </c>
      <c r="G274" s="4" t="s">
        <v>169</v>
      </c>
    </row>
    <row r="275" spans="1:7" outlineLevel="2" x14ac:dyDescent="0.2">
      <c r="B275" s="11" t="s">
        <v>316</v>
      </c>
      <c r="C275" s="1"/>
      <c r="D275" s="4"/>
      <c r="E275" s="4"/>
      <c r="F275" s="5">
        <v>-5253</v>
      </c>
      <c r="G275" s="4"/>
    </row>
    <row r="276" spans="1:7" outlineLevel="1" x14ac:dyDescent="0.2">
      <c r="B276" s="6" t="s">
        <v>311</v>
      </c>
      <c r="C276" s="1"/>
      <c r="D276" s="4"/>
      <c r="E276" s="4"/>
      <c r="F276" s="28">
        <f>SUBTOTAL(9,F271:F275)</f>
        <v>5252.99</v>
      </c>
      <c r="G276" s="4"/>
    </row>
    <row r="277" spans="1:7" outlineLevel="1" x14ac:dyDescent="0.2">
      <c r="B277" s="6"/>
      <c r="C277" s="1"/>
      <c r="D277" s="4"/>
      <c r="E277" s="4"/>
      <c r="F277" s="2"/>
      <c r="G277" s="4"/>
    </row>
    <row r="278" spans="1:7" outlineLevel="1" x14ac:dyDescent="0.2">
      <c r="A278" s="9" t="s">
        <v>319</v>
      </c>
      <c r="B278" s="6"/>
      <c r="C278" s="1"/>
      <c r="D278" s="4"/>
      <c r="E278" s="4"/>
      <c r="F278" s="2"/>
      <c r="G278" s="4"/>
    </row>
    <row r="279" spans="1:7" outlineLevel="1" x14ac:dyDescent="0.2">
      <c r="A279" s="9"/>
      <c r="B279" s="4" t="s">
        <v>2</v>
      </c>
      <c r="C279" s="1" t="s">
        <v>155</v>
      </c>
      <c r="D279" s="4" t="s">
        <v>273</v>
      </c>
      <c r="E279" s="4" t="s">
        <v>275</v>
      </c>
      <c r="F279" s="2">
        <v>500</v>
      </c>
      <c r="G279" s="4" t="s">
        <v>32</v>
      </c>
    </row>
    <row r="280" spans="1:7" outlineLevel="2" x14ac:dyDescent="0.2">
      <c r="B280" s="4" t="s">
        <v>2</v>
      </c>
      <c r="C280" s="1" t="s">
        <v>131</v>
      </c>
      <c r="D280" s="4" t="s">
        <v>6</v>
      </c>
      <c r="E280" s="4" t="s">
        <v>132</v>
      </c>
      <c r="F280" s="5">
        <v>568.70000000000005</v>
      </c>
      <c r="G280" s="4" t="s">
        <v>32</v>
      </c>
    </row>
    <row r="281" spans="1:7" outlineLevel="2" x14ac:dyDescent="0.2">
      <c r="B281" s="4" t="s">
        <v>2</v>
      </c>
      <c r="C281" s="1" t="s">
        <v>199</v>
      </c>
      <c r="D281" s="4" t="s">
        <v>6</v>
      </c>
      <c r="E281" s="4" t="s">
        <v>201</v>
      </c>
      <c r="F281" s="5">
        <v>604.91</v>
      </c>
      <c r="G281" s="4" t="s">
        <v>32</v>
      </c>
    </row>
    <row r="282" spans="1:7" outlineLevel="2" x14ac:dyDescent="0.2">
      <c r="B282" s="4" t="s">
        <v>2</v>
      </c>
      <c r="C282" s="1" t="s">
        <v>199</v>
      </c>
      <c r="D282" s="4" t="s">
        <v>6</v>
      </c>
      <c r="E282" s="4" t="s">
        <v>201</v>
      </c>
      <c r="F282" s="5">
        <v>604.91</v>
      </c>
      <c r="G282" s="4" t="s">
        <v>32</v>
      </c>
    </row>
    <row r="283" spans="1:7" outlineLevel="2" x14ac:dyDescent="0.2">
      <c r="B283" s="4" t="s">
        <v>2</v>
      </c>
      <c r="C283" s="1" t="s">
        <v>55</v>
      </c>
      <c r="D283" s="4" t="s">
        <v>6</v>
      </c>
      <c r="E283" s="4" t="s">
        <v>56</v>
      </c>
      <c r="F283" s="5">
        <v>620.30999999999995</v>
      </c>
      <c r="G283" s="4" t="s">
        <v>32</v>
      </c>
    </row>
    <row r="284" spans="1:7" outlineLevel="2" x14ac:dyDescent="0.2">
      <c r="B284" s="4" t="s">
        <v>2</v>
      </c>
      <c r="C284" s="1" t="s">
        <v>55</v>
      </c>
      <c r="D284" s="4" t="s">
        <v>6</v>
      </c>
      <c r="E284" s="4" t="s">
        <v>58</v>
      </c>
      <c r="F284" s="5">
        <v>620.30999999999995</v>
      </c>
      <c r="G284" s="4" t="s">
        <v>32</v>
      </c>
    </row>
    <row r="285" spans="1:7" outlineLevel="2" x14ac:dyDescent="0.2">
      <c r="B285" s="4" t="s">
        <v>2</v>
      </c>
      <c r="C285" s="1" t="s">
        <v>145</v>
      </c>
      <c r="D285" s="4" t="s">
        <v>6</v>
      </c>
      <c r="E285" s="4" t="s">
        <v>147</v>
      </c>
      <c r="F285" s="5">
        <v>663.22</v>
      </c>
      <c r="G285" s="4" t="s">
        <v>32</v>
      </c>
    </row>
    <row r="286" spans="1:7" outlineLevel="2" x14ac:dyDescent="0.2">
      <c r="B286" s="4" t="s">
        <v>2</v>
      </c>
      <c r="C286" s="1" t="s">
        <v>114</v>
      </c>
      <c r="D286" s="4" t="s">
        <v>6</v>
      </c>
      <c r="E286" s="4" t="s">
        <v>115</v>
      </c>
      <c r="F286" s="5">
        <v>676.63</v>
      </c>
      <c r="G286" s="4" t="s">
        <v>32</v>
      </c>
    </row>
    <row r="287" spans="1:7" outlineLevel="2" x14ac:dyDescent="0.2">
      <c r="B287" s="4" t="s">
        <v>2</v>
      </c>
      <c r="C287" s="1" t="s">
        <v>5</v>
      </c>
      <c r="D287" s="4" t="s">
        <v>6</v>
      </c>
      <c r="E287" s="4" t="s">
        <v>9</v>
      </c>
      <c r="F287" s="5">
        <v>710.64</v>
      </c>
      <c r="G287" s="4" t="s">
        <v>32</v>
      </c>
    </row>
    <row r="288" spans="1:7" outlineLevel="2" x14ac:dyDescent="0.2">
      <c r="B288" s="4" t="s">
        <v>2</v>
      </c>
      <c r="C288" s="1" t="s">
        <v>69</v>
      </c>
      <c r="D288" s="4" t="s">
        <v>6</v>
      </c>
      <c r="E288" s="4" t="s">
        <v>70</v>
      </c>
      <c r="F288" s="5">
        <v>736.41</v>
      </c>
      <c r="G288" s="4" t="s">
        <v>32</v>
      </c>
    </row>
    <row r="289" spans="2:7" outlineLevel="2" x14ac:dyDescent="0.2">
      <c r="B289" s="4" t="s">
        <v>2</v>
      </c>
      <c r="C289" s="1" t="s">
        <v>156</v>
      </c>
      <c r="D289" s="4" t="s">
        <v>6</v>
      </c>
      <c r="E289" s="4" t="s">
        <v>157</v>
      </c>
      <c r="F289" s="5">
        <v>746.19</v>
      </c>
      <c r="G289" s="4" t="s">
        <v>32</v>
      </c>
    </row>
    <row r="290" spans="2:7" outlineLevel="2" x14ac:dyDescent="0.2">
      <c r="B290" s="4" t="s">
        <v>2</v>
      </c>
      <c r="C290" s="1" t="s">
        <v>99</v>
      </c>
      <c r="D290" s="4" t="s">
        <v>286</v>
      </c>
      <c r="E290" s="4" t="s">
        <v>285</v>
      </c>
      <c r="F290" s="2">
        <v>750</v>
      </c>
      <c r="G290" s="4" t="s">
        <v>32</v>
      </c>
    </row>
    <row r="291" spans="2:7" outlineLevel="2" x14ac:dyDescent="0.2">
      <c r="B291" s="4" t="s">
        <v>2</v>
      </c>
      <c r="C291" s="1" t="s">
        <v>101</v>
      </c>
      <c r="D291" s="4" t="s">
        <v>6</v>
      </c>
      <c r="E291" s="4" t="s">
        <v>104</v>
      </c>
      <c r="F291" s="5">
        <v>791.99</v>
      </c>
      <c r="G291" s="4" t="s">
        <v>32</v>
      </c>
    </row>
    <row r="292" spans="2:7" outlineLevel="2" x14ac:dyDescent="0.2">
      <c r="B292" s="4" t="s">
        <v>2</v>
      </c>
      <c r="C292" s="1" t="s">
        <v>5</v>
      </c>
      <c r="D292" s="4" t="s">
        <v>6</v>
      </c>
      <c r="E292" s="4" t="s">
        <v>7</v>
      </c>
      <c r="F292" s="5">
        <v>1238.94</v>
      </c>
      <c r="G292" s="4" t="s">
        <v>32</v>
      </c>
    </row>
    <row r="293" spans="2:7" outlineLevel="2" x14ac:dyDescent="0.2">
      <c r="B293" s="4" t="s">
        <v>2</v>
      </c>
      <c r="C293" s="1" t="s">
        <v>101</v>
      </c>
      <c r="D293" s="4" t="s">
        <v>6</v>
      </c>
      <c r="E293" s="4" t="s">
        <v>102</v>
      </c>
      <c r="F293" s="5">
        <v>1319.61</v>
      </c>
      <c r="G293" s="4" t="s">
        <v>32</v>
      </c>
    </row>
    <row r="294" spans="2:7" outlineLevel="2" x14ac:dyDescent="0.2">
      <c r="B294" s="4" t="s">
        <v>2</v>
      </c>
      <c r="C294" s="1" t="s">
        <v>131</v>
      </c>
      <c r="D294" s="4" t="s">
        <v>6</v>
      </c>
      <c r="E294" s="4" t="s">
        <v>133</v>
      </c>
      <c r="F294" s="5">
        <v>1492.5</v>
      </c>
      <c r="G294" s="4" t="s">
        <v>32</v>
      </c>
    </row>
    <row r="295" spans="2:7" outlineLevel="2" x14ac:dyDescent="0.2">
      <c r="B295" s="4" t="s">
        <v>2</v>
      </c>
      <c r="C295" s="1" t="s">
        <v>55</v>
      </c>
      <c r="D295" s="4" t="s">
        <v>6</v>
      </c>
      <c r="E295" s="4" t="s">
        <v>60</v>
      </c>
      <c r="F295" s="5">
        <v>1573.5</v>
      </c>
      <c r="G295" s="4" t="s">
        <v>32</v>
      </c>
    </row>
    <row r="296" spans="2:7" outlineLevel="2" x14ac:dyDescent="0.2">
      <c r="B296" s="4" t="s">
        <v>2</v>
      </c>
      <c r="C296" s="1" t="s">
        <v>55</v>
      </c>
      <c r="D296" s="4" t="s">
        <v>6</v>
      </c>
      <c r="E296" s="4" t="s">
        <v>61</v>
      </c>
      <c r="F296" s="5">
        <v>1573.5</v>
      </c>
      <c r="G296" s="4" t="s">
        <v>32</v>
      </c>
    </row>
    <row r="297" spans="2:7" outlineLevel="2" x14ac:dyDescent="0.2">
      <c r="B297" s="4" t="s">
        <v>2</v>
      </c>
      <c r="C297" s="1" t="s">
        <v>199</v>
      </c>
      <c r="D297" s="4" t="s">
        <v>6</v>
      </c>
      <c r="E297" s="4" t="s">
        <v>202</v>
      </c>
      <c r="F297" s="5">
        <v>1585.62</v>
      </c>
      <c r="G297" s="4" t="s">
        <v>32</v>
      </c>
    </row>
    <row r="298" spans="2:7" outlineLevel="2" x14ac:dyDescent="0.2">
      <c r="B298" s="4" t="s">
        <v>2</v>
      </c>
      <c r="C298" s="1" t="s">
        <v>199</v>
      </c>
      <c r="D298" s="4" t="s">
        <v>6</v>
      </c>
      <c r="E298" s="4" t="s">
        <v>202</v>
      </c>
      <c r="F298" s="5">
        <v>1585.62</v>
      </c>
      <c r="G298" s="4" t="s">
        <v>32</v>
      </c>
    </row>
    <row r="299" spans="2:7" outlineLevel="2" x14ac:dyDescent="0.2">
      <c r="B299" s="4" t="s">
        <v>2</v>
      </c>
      <c r="C299" s="1" t="s">
        <v>99</v>
      </c>
      <c r="D299" s="4" t="s">
        <v>273</v>
      </c>
      <c r="E299" s="4" t="s">
        <v>274</v>
      </c>
      <c r="F299" s="2">
        <v>1587.6</v>
      </c>
      <c r="G299" s="4" t="s">
        <v>32</v>
      </c>
    </row>
    <row r="300" spans="2:7" outlineLevel="2" x14ac:dyDescent="0.2">
      <c r="B300" s="4" t="s">
        <v>2</v>
      </c>
      <c r="C300" s="1" t="s">
        <v>145</v>
      </c>
      <c r="D300" s="4" t="s">
        <v>6</v>
      </c>
      <c r="E300" s="4" t="s">
        <v>148</v>
      </c>
      <c r="F300" s="5">
        <v>1740.63</v>
      </c>
      <c r="G300" s="4" t="s">
        <v>32</v>
      </c>
    </row>
    <row r="301" spans="2:7" outlineLevel="2" x14ac:dyDescent="0.2">
      <c r="B301" s="4" t="s">
        <v>2</v>
      </c>
      <c r="C301" s="1" t="s">
        <v>114</v>
      </c>
      <c r="D301" s="4" t="s">
        <v>6</v>
      </c>
      <c r="E301" s="4" t="s">
        <v>116</v>
      </c>
      <c r="F301" s="5">
        <v>1766.3</v>
      </c>
      <c r="G301" s="4" t="s">
        <v>32</v>
      </c>
    </row>
    <row r="302" spans="2:7" outlineLevel="2" x14ac:dyDescent="0.2">
      <c r="B302" s="4" t="s">
        <v>2</v>
      </c>
      <c r="C302" s="1" t="s">
        <v>69</v>
      </c>
      <c r="D302" s="4" t="s">
        <v>6</v>
      </c>
      <c r="E302" s="4" t="s">
        <v>71</v>
      </c>
      <c r="F302" s="5">
        <v>1938.54</v>
      </c>
      <c r="G302" s="4" t="s">
        <v>32</v>
      </c>
    </row>
    <row r="303" spans="2:7" outlineLevel="2" x14ac:dyDescent="0.2">
      <c r="B303" s="4" t="s">
        <v>2</v>
      </c>
      <c r="C303" s="1" t="s">
        <v>156</v>
      </c>
      <c r="D303" s="4" t="s">
        <v>6</v>
      </c>
      <c r="E303" s="4" t="s">
        <v>158</v>
      </c>
      <c r="F303" s="5">
        <v>1958.29</v>
      </c>
      <c r="G303" s="4" t="s">
        <v>32</v>
      </c>
    </row>
    <row r="304" spans="2:7" outlineLevel="2" x14ac:dyDescent="0.2">
      <c r="B304" s="4" t="s">
        <v>2</v>
      </c>
      <c r="C304" s="1" t="s">
        <v>68</v>
      </c>
      <c r="D304" s="4" t="s">
        <v>292</v>
      </c>
      <c r="E304" s="4" t="s">
        <v>291</v>
      </c>
      <c r="F304" s="2">
        <v>2400</v>
      </c>
      <c r="G304" s="4" t="s">
        <v>32</v>
      </c>
    </row>
    <row r="305" spans="2:7" outlineLevel="2" x14ac:dyDescent="0.2">
      <c r="B305" s="4" t="s">
        <v>2</v>
      </c>
      <c r="C305" s="1" t="s">
        <v>54</v>
      </c>
      <c r="D305" s="4" t="s">
        <v>231</v>
      </c>
      <c r="E305" s="4" t="s">
        <v>240</v>
      </c>
      <c r="F305" s="2">
        <v>2400</v>
      </c>
      <c r="G305" s="4" t="s">
        <v>32</v>
      </c>
    </row>
    <row r="306" spans="2:7" outlineLevel="2" x14ac:dyDescent="0.2">
      <c r="B306" s="4" t="s">
        <v>2</v>
      </c>
      <c r="C306" s="1" t="s">
        <v>4</v>
      </c>
      <c r="D306" s="4" t="s">
        <v>231</v>
      </c>
      <c r="E306" s="4" t="s">
        <v>239</v>
      </c>
      <c r="F306" s="5">
        <v>2400</v>
      </c>
      <c r="G306" s="4" t="s">
        <v>32</v>
      </c>
    </row>
    <row r="307" spans="2:7" outlineLevel="2" x14ac:dyDescent="0.2">
      <c r="B307" s="4" t="s">
        <v>2</v>
      </c>
      <c r="C307" s="1" t="s">
        <v>3</v>
      </c>
      <c r="D307" s="4" t="s">
        <v>231</v>
      </c>
      <c r="E307" s="4" t="s">
        <v>239</v>
      </c>
      <c r="F307" s="5">
        <v>2400</v>
      </c>
      <c r="G307" s="4" t="s">
        <v>32</v>
      </c>
    </row>
    <row r="308" spans="2:7" outlineLevel="2" x14ac:dyDescent="0.2">
      <c r="B308" s="4" t="s">
        <v>2</v>
      </c>
      <c r="C308" s="1" t="s">
        <v>4</v>
      </c>
      <c r="D308" s="4" t="s">
        <v>231</v>
      </c>
      <c r="E308" s="4" t="s">
        <v>238</v>
      </c>
      <c r="F308" s="5">
        <v>2400</v>
      </c>
      <c r="G308" s="4" t="s">
        <v>32</v>
      </c>
    </row>
    <row r="309" spans="2:7" outlineLevel="2" x14ac:dyDescent="0.2">
      <c r="B309" s="4" t="s">
        <v>2</v>
      </c>
      <c r="C309" s="1" t="s">
        <v>3</v>
      </c>
      <c r="D309" s="4" t="s">
        <v>231</v>
      </c>
      <c r="E309" s="4" t="s">
        <v>238</v>
      </c>
      <c r="F309" s="5">
        <v>2400</v>
      </c>
      <c r="G309" s="4" t="s">
        <v>32</v>
      </c>
    </row>
    <row r="310" spans="2:7" outlineLevel="2" x14ac:dyDescent="0.2">
      <c r="B310" s="4" t="s">
        <v>2</v>
      </c>
      <c r="C310" s="1" t="s">
        <v>200</v>
      </c>
      <c r="D310" s="4" t="s">
        <v>231</v>
      </c>
      <c r="E310" s="4" t="s">
        <v>237</v>
      </c>
      <c r="F310" s="2">
        <v>2400</v>
      </c>
      <c r="G310" s="4" t="s">
        <v>32</v>
      </c>
    </row>
    <row r="311" spans="2:7" outlineLevel="2" x14ac:dyDescent="0.2">
      <c r="B311" s="4" t="s">
        <v>2</v>
      </c>
      <c r="C311" s="1" t="s">
        <v>155</v>
      </c>
      <c r="D311" s="4" t="s">
        <v>231</v>
      </c>
      <c r="E311" s="4" t="s">
        <v>236</v>
      </c>
      <c r="F311" s="2">
        <v>2400</v>
      </c>
      <c r="G311" s="4" t="s">
        <v>32</v>
      </c>
    </row>
    <row r="312" spans="2:7" outlineLevel="2" x14ac:dyDescent="0.2">
      <c r="B312" s="4" t="s">
        <v>2</v>
      </c>
      <c r="C312" s="1" t="s">
        <v>144</v>
      </c>
      <c r="D312" s="4" t="s">
        <v>231</v>
      </c>
      <c r="E312" s="4" t="s">
        <v>235</v>
      </c>
      <c r="F312" s="2">
        <v>2400</v>
      </c>
      <c r="G312" s="4" t="s">
        <v>32</v>
      </c>
    </row>
    <row r="313" spans="2:7" outlineLevel="2" x14ac:dyDescent="0.2">
      <c r="B313" s="4" t="s">
        <v>2</v>
      </c>
      <c r="C313" s="1" t="s">
        <v>130</v>
      </c>
      <c r="D313" s="4" t="s">
        <v>231</v>
      </c>
      <c r="E313" s="4" t="s">
        <v>234</v>
      </c>
      <c r="F313" s="2">
        <v>2400</v>
      </c>
      <c r="G313" s="4" t="s">
        <v>32</v>
      </c>
    </row>
    <row r="314" spans="2:7" outlineLevel="2" x14ac:dyDescent="0.2">
      <c r="B314" s="4" t="s">
        <v>2</v>
      </c>
      <c r="C314" s="1" t="s">
        <v>113</v>
      </c>
      <c r="D314" s="4" t="s">
        <v>231</v>
      </c>
      <c r="E314" s="4" t="s">
        <v>233</v>
      </c>
      <c r="F314" s="2">
        <v>2400</v>
      </c>
      <c r="G314" s="4" t="s">
        <v>32</v>
      </c>
    </row>
    <row r="315" spans="2:7" outlineLevel="2" x14ac:dyDescent="0.2">
      <c r="B315" s="4" t="s">
        <v>2</v>
      </c>
      <c r="C315" s="1" t="s">
        <v>99</v>
      </c>
      <c r="D315" s="4" t="s">
        <v>231</v>
      </c>
      <c r="E315" s="4" t="s">
        <v>232</v>
      </c>
      <c r="F315" s="2">
        <v>2400</v>
      </c>
      <c r="G315" s="4" t="s">
        <v>32</v>
      </c>
    </row>
    <row r="316" spans="2:7" outlineLevel="2" x14ac:dyDescent="0.2">
      <c r="B316" s="4" t="s">
        <v>2</v>
      </c>
      <c r="C316" s="1" t="s">
        <v>87</v>
      </c>
      <c r="D316" s="4" t="s">
        <v>231</v>
      </c>
      <c r="E316" s="4" t="s">
        <v>230</v>
      </c>
      <c r="F316" s="2">
        <v>2400</v>
      </c>
      <c r="G316" s="4" t="s">
        <v>32</v>
      </c>
    </row>
    <row r="317" spans="2:7" outlineLevel="2" x14ac:dyDescent="0.2">
      <c r="B317" s="4" t="s">
        <v>2</v>
      </c>
      <c r="C317" s="1" t="s">
        <v>199</v>
      </c>
      <c r="D317" s="4" t="s">
        <v>75</v>
      </c>
      <c r="E317" s="4" t="s">
        <v>204</v>
      </c>
      <c r="F317" s="5">
        <v>2550</v>
      </c>
      <c r="G317" s="4" t="s">
        <v>32</v>
      </c>
    </row>
    <row r="318" spans="2:7" outlineLevel="2" x14ac:dyDescent="0.2">
      <c r="B318" s="4" t="s">
        <v>2</v>
      </c>
      <c r="C318" s="1" t="s">
        <v>5</v>
      </c>
      <c r="D318" s="4" t="s">
        <v>6</v>
      </c>
      <c r="E318" s="4" t="s">
        <v>7</v>
      </c>
      <c r="F318" s="5">
        <v>2550</v>
      </c>
      <c r="G318" s="4" t="s">
        <v>32</v>
      </c>
    </row>
    <row r="319" spans="2:7" outlineLevel="2" x14ac:dyDescent="0.2">
      <c r="B319" s="4" t="s">
        <v>2</v>
      </c>
      <c r="C319" s="1" t="s">
        <v>55</v>
      </c>
      <c r="D319" s="4" t="s">
        <v>6</v>
      </c>
      <c r="E319" s="4" t="s">
        <v>57</v>
      </c>
      <c r="F319" s="5">
        <v>2550</v>
      </c>
      <c r="G319" s="4" t="s">
        <v>32</v>
      </c>
    </row>
    <row r="320" spans="2:7" outlineLevel="2" x14ac:dyDescent="0.2">
      <c r="B320" s="4" t="s">
        <v>2</v>
      </c>
      <c r="C320" s="1" t="s">
        <v>88</v>
      </c>
      <c r="D320" s="4" t="s">
        <v>28</v>
      </c>
      <c r="E320" s="4" t="s">
        <v>89</v>
      </c>
      <c r="F320" s="5">
        <v>3000</v>
      </c>
      <c r="G320" s="4" t="s">
        <v>32</v>
      </c>
    </row>
    <row r="321" spans="1:7" outlineLevel="2" x14ac:dyDescent="0.2">
      <c r="B321" s="4" t="s">
        <v>2</v>
      </c>
      <c r="C321" s="1" t="s">
        <v>5</v>
      </c>
      <c r="D321" s="4" t="s">
        <v>6</v>
      </c>
      <c r="E321" s="4" t="s">
        <v>8</v>
      </c>
      <c r="F321" s="5">
        <v>3150.42</v>
      </c>
      <c r="G321" s="4" t="s">
        <v>32</v>
      </c>
    </row>
    <row r="322" spans="1:7" outlineLevel="2" x14ac:dyDescent="0.2">
      <c r="B322" s="4" t="s">
        <v>2</v>
      </c>
      <c r="C322" s="1" t="s">
        <v>101</v>
      </c>
      <c r="D322" s="4" t="s">
        <v>6</v>
      </c>
      <c r="E322" s="4" t="s">
        <v>103</v>
      </c>
      <c r="F322" s="5">
        <v>3444.79</v>
      </c>
      <c r="G322" s="4" t="s">
        <v>32</v>
      </c>
    </row>
    <row r="323" spans="1:7" outlineLevel="2" x14ac:dyDescent="0.2">
      <c r="B323" s="11" t="s">
        <v>316</v>
      </c>
      <c r="C323" s="1"/>
      <c r="D323" s="4"/>
      <c r="E323" s="4"/>
      <c r="F323" s="5">
        <v>-43014.389999999992</v>
      </c>
      <c r="G323" s="4"/>
    </row>
    <row r="324" spans="1:7" outlineLevel="1" x14ac:dyDescent="0.2">
      <c r="B324" s="6" t="s">
        <v>312</v>
      </c>
      <c r="C324" s="1"/>
      <c r="D324" s="4"/>
      <c r="E324" s="4"/>
      <c r="F324" s="12">
        <f>SUBTOTAL(9,F279:F323)</f>
        <v>33385.689999999995</v>
      </c>
      <c r="G324" s="4"/>
    </row>
    <row r="325" spans="1:7" outlineLevel="1" x14ac:dyDescent="0.2">
      <c r="B325" s="6"/>
      <c r="C325" s="1"/>
      <c r="D325" s="4"/>
      <c r="E325" s="4"/>
      <c r="G325" s="4"/>
    </row>
    <row r="326" spans="1:7" outlineLevel="1" x14ac:dyDescent="0.2">
      <c r="A326" s="9" t="s">
        <v>319</v>
      </c>
      <c r="B326" s="6"/>
      <c r="C326" s="1"/>
      <c r="D326" s="4"/>
      <c r="E326" s="4"/>
      <c r="G326" s="4"/>
    </row>
    <row r="327" spans="1:7" outlineLevel="2" x14ac:dyDescent="0.2">
      <c r="B327" s="4" t="s">
        <v>52</v>
      </c>
      <c r="C327" s="1" t="s">
        <v>53</v>
      </c>
      <c r="D327" s="4" t="s">
        <v>282</v>
      </c>
      <c r="E327" s="4" t="s">
        <v>281</v>
      </c>
      <c r="F327" s="2">
        <v>864.96</v>
      </c>
      <c r="G327" s="4" t="s">
        <v>59</v>
      </c>
    </row>
    <row r="328" spans="1:7" outlineLevel="2" x14ac:dyDescent="0.2">
      <c r="B328" s="4" t="s">
        <v>52</v>
      </c>
      <c r="C328" s="1" t="s">
        <v>198</v>
      </c>
      <c r="D328" s="4" t="s">
        <v>276</v>
      </c>
      <c r="E328" s="4" t="s">
        <v>277</v>
      </c>
      <c r="F328" s="2">
        <v>876.82</v>
      </c>
      <c r="G328" s="4" t="s">
        <v>59</v>
      </c>
    </row>
    <row r="329" spans="1:7" outlineLevel="2" x14ac:dyDescent="0.2">
      <c r="B329" s="4" t="s">
        <v>52</v>
      </c>
      <c r="C329" s="1" t="s">
        <v>55</v>
      </c>
      <c r="D329" s="4" t="s">
        <v>6</v>
      </c>
      <c r="E329" s="4" t="s">
        <v>56</v>
      </c>
      <c r="F329" s="5">
        <v>922.2</v>
      </c>
      <c r="G329" s="4" t="s">
        <v>59</v>
      </c>
    </row>
    <row r="330" spans="1:7" outlineLevel="2" x14ac:dyDescent="0.2">
      <c r="B330" s="4" t="s">
        <v>52</v>
      </c>
      <c r="C330" s="1" t="s">
        <v>55</v>
      </c>
      <c r="D330" s="4" t="s">
        <v>6</v>
      </c>
      <c r="E330" s="4" t="s">
        <v>57</v>
      </c>
      <c r="F330" s="5">
        <v>922.2</v>
      </c>
      <c r="G330" s="4" t="s">
        <v>59</v>
      </c>
    </row>
    <row r="331" spans="1:7" outlineLevel="2" x14ac:dyDescent="0.2">
      <c r="B331" s="4" t="s">
        <v>52</v>
      </c>
      <c r="C331" s="1" t="s">
        <v>55</v>
      </c>
      <c r="D331" s="4" t="s">
        <v>6</v>
      </c>
      <c r="E331" s="4" t="s">
        <v>58</v>
      </c>
      <c r="F331" s="5">
        <v>922.2</v>
      </c>
      <c r="G331" s="4" t="s">
        <v>59</v>
      </c>
    </row>
    <row r="332" spans="1:7" outlineLevel="2" x14ac:dyDescent="0.2">
      <c r="B332" s="11" t="s">
        <v>316</v>
      </c>
      <c r="C332" s="1"/>
      <c r="D332" s="4"/>
      <c r="E332" s="4"/>
      <c r="F332" s="5">
        <v>-2786.9200000000005</v>
      </c>
      <c r="G332" s="4"/>
    </row>
    <row r="333" spans="1:7" s="16" customFormat="1" outlineLevel="1" x14ac:dyDescent="0.2">
      <c r="B333" s="29" t="s">
        <v>313</v>
      </c>
      <c r="C333" s="30"/>
      <c r="D333" s="31"/>
      <c r="E333" s="31"/>
      <c r="F333" s="33">
        <f>SUBTOTAL(9,F327:F332)</f>
        <v>1721.4599999999996</v>
      </c>
      <c r="G333" s="10"/>
    </row>
    <row r="334" spans="1:7" outlineLevel="1" x14ac:dyDescent="0.2">
      <c r="B334" s="6"/>
      <c r="C334" s="1"/>
      <c r="D334" s="4"/>
      <c r="E334" s="4"/>
      <c r="G334" s="4"/>
    </row>
    <row r="335" spans="1:7" outlineLevel="1" x14ac:dyDescent="0.2">
      <c r="B335" s="6"/>
      <c r="C335" s="1"/>
      <c r="D335" s="4"/>
      <c r="E335" s="4"/>
    </row>
    <row r="336" spans="1:7" outlineLevel="1" x14ac:dyDescent="0.2">
      <c r="B336" s="6"/>
      <c r="C336" s="1"/>
      <c r="D336" s="4"/>
      <c r="E336" s="4"/>
      <c r="G336" s="4"/>
    </row>
    <row r="337" spans="2:7" x14ac:dyDescent="0.2">
      <c r="B337" s="6" t="s">
        <v>314</v>
      </c>
      <c r="C337" s="1"/>
      <c r="D337" s="4"/>
      <c r="E337" s="4"/>
      <c r="F337" s="12">
        <f>SUBTOTAL(9,F7:F333)</f>
        <v>643801.55200000037</v>
      </c>
      <c r="G337" s="4"/>
    </row>
  </sheetData>
  <sortState ref="B8:V2411">
    <sortCondition descending="1" ref="B8:B2411"/>
    <sortCondition ref="F8:F2411"/>
  </sortState>
  <printOptions gridLines="1" gridLinesSet="0"/>
  <pageMargins left="0.75" right="0.75" top="1" bottom="1" header="0.5" footer="0.5"/>
  <pageSetup orientation="portrait" r:id="rId1"/>
  <headerFooter alignWithMargins="0">
    <oddHeader>&amp;F</oddHeader>
    <oddFooter>Page &amp;P</oddFooter>
  </headerFooter>
  <ignoredErrors>
    <ignoredError sqref="B9:B33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Detail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Holmes</dc:creator>
  <cp:lastModifiedBy>AEP</cp:lastModifiedBy>
  <dcterms:created xsi:type="dcterms:W3CDTF">2017-07-10T21:00:25Z</dcterms:created>
  <dcterms:modified xsi:type="dcterms:W3CDTF">2017-07-11T13:05:22Z</dcterms:modified>
</cp:coreProperties>
</file>