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Item 19" sheetId="2" r:id="rId1"/>
    <sheet name="300 Account Detail" sheetId="1" r:id="rId2"/>
  </sheets>
  <calcPr calcId="145621"/>
</workbook>
</file>

<file path=xl/calcChain.xml><?xml version="1.0" encoding="utf-8"?>
<calcChain xmlns="http://schemas.openxmlformats.org/spreadsheetml/2006/main">
  <c r="K69" i="1" l="1"/>
  <c r="C111" i="1" l="1"/>
  <c r="D111" i="1"/>
  <c r="E111" i="1"/>
  <c r="F111" i="1"/>
  <c r="G111" i="1"/>
  <c r="H111" i="1"/>
  <c r="I111" i="1"/>
  <c r="J111" i="1"/>
  <c r="K111" i="1"/>
  <c r="L111" i="1"/>
  <c r="M111" i="1"/>
  <c r="N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D110" i="1"/>
  <c r="E110" i="1"/>
  <c r="F110" i="1"/>
  <c r="G110" i="1"/>
  <c r="H110" i="1"/>
  <c r="I110" i="1"/>
  <c r="J110" i="1"/>
  <c r="K110" i="1"/>
  <c r="L110" i="1"/>
  <c r="M110" i="1"/>
  <c r="N110" i="1"/>
  <c r="C54" i="1"/>
  <c r="D54" i="1"/>
  <c r="E54" i="1"/>
  <c r="F54" i="1"/>
  <c r="G54" i="1"/>
  <c r="H54" i="1"/>
  <c r="I54" i="1"/>
  <c r="J54" i="1"/>
  <c r="K54" i="1"/>
  <c r="L54" i="1"/>
  <c r="M54" i="1"/>
  <c r="H43" i="2" l="1"/>
  <c r="D23" i="2" l="1"/>
  <c r="C110" i="1" l="1"/>
  <c r="D61" i="2"/>
  <c r="E61" i="2"/>
  <c r="F61" i="2"/>
  <c r="G61" i="2"/>
  <c r="H61" i="2"/>
  <c r="I61" i="2"/>
  <c r="J61" i="2"/>
  <c r="K61" i="2"/>
  <c r="L61" i="2"/>
  <c r="M61" i="2"/>
  <c r="N61" i="2"/>
  <c r="C61" i="2"/>
  <c r="D54" i="2"/>
  <c r="E54" i="2"/>
  <c r="F54" i="2"/>
  <c r="G54" i="2"/>
  <c r="H54" i="2"/>
  <c r="I54" i="2"/>
  <c r="J54" i="2"/>
  <c r="K54" i="2"/>
  <c r="L54" i="2"/>
  <c r="M54" i="2"/>
  <c r="N54" i="2"/>
  <c r="D55" i="2"/>
  <c r="E55" i="2"/>
  <c r="F55" i="2"/>
  <c r="G55" i="2"/>
  <c r="H55" i="2"/>
  <c r="I55" i="2"/>
  <c r="J55" i="2"/>
  <c r="K55" i="2"/>
  <c r="L55" i="2"/>
  <c r="M55" i="2"/>
  <c r="N55" i="2"/>
  <c r="D56" i="2"/>
  <c r="E56" i="2"/>
  <c r="F56" i="2"/>
  <c r="G56" i="2"/>
  <c r="H56" i="2"/>
  <c r="I56" i="2"/>
  <c r="J56" i="2"/>
  <c r="K56" i="2"/>
  <c r="L56" i="2"/>
  <c r="M56" i="2"/>
  <c r="N56" i="2"/>
  <c r="D57" i="2"/>
  <c r="E57" i="2"/>
  <c r="F57" i="2"/>
  <c r="G57" i="2"/>
  <c r="H57" i="2"/>
  <c r="I57" i="2"/>
  <c r="J57" i="2"/>
  <c r="K57" i="2"/>
  <c r="L57" i="2"/>
  <c r="M57" i="2"/>
  <c r="N57" i="2"/>
  <c r="D58" i="2"/>
  <c r="E58" i="2"/>
  <c r="F58" i="2"/>
  <c r="G58" i="2"/>
  <c r="H58" i="2"/>
  <c r="I58" i="2"/>
  <c r="J58" i="2"/>
  <c r="K58" i="2"/>
  <c r="L58" i="2"/>
  <c r="M58" i="2"/>
  <c r="N58" i="2"/>
  <c r="D59" i="2"/>
  <c r="E59" i="2"/>
  <c r="F59" i="2"/>
  <c r="G59" i="2"/>
  <c r="H59" i="2"/>
  <c r="I59" i="2"/>
  <c r="J59" i="2"/>
  <c r="K59" i="2"/>
  <c r="L59" i="2"/>
  <c r="M59" i="2"/>
  <c r="N59" i="2"/>
  <c r="D60" i="2"/>
  <c r="E60" i="2"/>
  <c r="F60" i="2"/>
  <c r="G60" i="2"/>
  <c r="H60" i="2"/>
  <c r="I60" i="2"/>
  <c r="J60" i="2"/>
  <c r="K60" i="2"/>
  <c r="L60" i="2"/>
  <c r="M60" i="2"/>
  <c r="N60" i="2"/>
  <c r="C55" i="2"/>
  <c r="C56" i="2"/>
  <c r="C57" i="2"/>
  <c r="C58" i="2"/>
  <c r="C59" i="2"/>
  <c r="C60" i="2"/>
  <c r="C54" i="2"/>
  <c r="D53" i="2"/>
  <c r="E53" i="2"/>
  <c r="F53" i="2"/>
  <c r="G53" i="2"/>
  <c r="H53" i="2"/>
  <c r="I53" i="2"/>
  <c r="J53" i="2"/>
  <c r="K53" i="2"/>
  <c r="L53" i="2"/>
  <c r="M53" i="2"/>
  <c r="N53" i="2"/>
  <c r="C53" i="2"/>
  <c r="D52" i="2"/>
  <c r="E52" i="2"/>
  <c r="F52" i="2"/>
  <c r="G52" i="2"/>
  <c r="H52" i="2"/>
  <c r="I52" i="2"/>
  <c r="J52" i="2"/>
  <c r="K52" i="2"/>
  <c r="L52" i="2"/>
  <c r="M52" i="2"/>
  <c r="N52" i="2"/>
  <c r="C52" i="2"/>
  <c r="D51" i="2"/>
  <c r="E51" i="2"/>
  <c r="F51" i="2"/>
  <c r="G51" i="2"/>
  <c r="H51" i="2"/>
  <c r="I51" i="2"/>
  <c r="J51" i="2"/>
  <c r="K51" i="2"/>
  <c r="L51" i="2"/>
  <c r="M51" i="2"/>
  <c r="N51" i="2"/>
  <c r="C51" i="2"/>
  <c r="D50" i="2"/>
  <c r="E50" i="2"/>
  <c r="F50" i="2"/>
  <c r="G50" i="2"/>
  <c r="H50" i="2"/>
  <c r="I50" i="2"/>
  <c r="J50" i="2"/>
  <c r="K50" i="2"/>
  <c r="L50" i="2"/>
  <c r="M50" i="2"/>
  <c r="N50" i="2"/>
  <c r="C50" i="2"/>
  <c r="D49" i="2"/>
  <c r="E49" i="2"/>
  <c r="F49" i="2"/>
  <c r="G49" i="2"/>
  <c r="H49" i="2"/>
  <c r="I49" i="2"/>
  <c r="J49" i="2"/>
  <c r="K49" i="2"/>
  <c r="L49" i="2"/>
  <c r="M49" i="2"/>
  <c r="N49" i="2"/>
  <c r="C49" i="2"/>
  <c r="D48" i="2"/>
  <c r="E48" i="2"/>
  <c r="F48" i="2"/>
  <c r="G48" i="2"/>
  <c r="H48" i="2"/>
  <c r="I48" i="2"/>
  <c r="J48" i="2"/>
  <c r="K48" i="2"/>
  <c r="L48" i="2"/>
  <c r="M48" i="2"/>
  <c r="N48" i="2"/>
  <c r="C48" i="2"/>
  <c r="D43" i="2"/>
  <c r="E43" i="2"/>
  <c r="F43" i="2"/>
  <c r="G43" i="2"/>
  <c r="I43" i="2"/>
  <c r="J43" i="2"/>
  <c r="K43" i="2"/>
  <c r="L43" i="2"/>
  <c r="M43" i="2"/>
  <c r="N43" i="2"/>
  <c r="C43" i="2"/>
  <c r="G23" i="2"/>
  <c r="I23" i="2"/>
  <c r="J23" i="2"/>
  <c r="K23" i="2"/>
  <c r="N23" i="2"/>
  <c r="C23" i="2"/>
  <c r="E23" i="2"/>
  <c r="F23" i="2"/>
  <c r="H23" i="2"/>
  <c r="L23" i="2"/>
  <c r="M23" i="2"/>
  <c r="N54" i="1"/>
  <c r="K105" i="1"/>
  <c r="D105" i="1"/>
  <c r="E105" i="1"/>
  <c r="F105" i="1"/>
  <c r="G105" i="1"/>
  <c r="H105" i="1"/>
  <c r="I105" i="1"/>
  <c r="J105" i="1"/>
  <c r="L105" i="1"/>
  <c r="M105" i="1"/>
  <c r="N105" i="1"/>
  <c r="C105" i="1"/>
  <c r="C155" i="1" l="1"/>
  <c r="K155" i="1"/>
  <c r="G155" i="1"/>
  <c r="F155" i="1"/>
  <c r="M155" i="1"/>
  <c r="I155" i="1"/>
  <c r="N155" i="1"/>
  <c r="J155" i="1"/>
  <c r="L155" i="1"/>
  <c r="H155" i="1"/>
  <c r="D155" i="1"/>
  <c r="F62" i="2"/>
  <c r="G62" i="2"/>
  <c r="H62" i="2"/>
  <c r="E62" i="2"/>
  <c r="J62" i="2"/>
  <c r="M62" i="2"/>
  <c r="K62" i="2"/>
  <c r="L62" i="2"/>
  <c r="N62" i="2"/>
  <c r="I62" i="2"/>
  <c r="E155" i="1"/>
  <c r="C62" i="2"/>
  <c r="D62" i="2"/>
</calcChain>
</file>

<file path=xl/sharedStrings.xml><?xml version="1.0" encoding="utf-8"?>
<sst xmlns="http://schemas.openxmlformats.org/spreadsheetml/2006/main" count="491" uniqueCount="155">
  <si>
    <t>Test Year</t>
  </si>
  <si>
    <t>30200</t>
  </si>
  <si>
    <t xml:space="preserve"> Franchises and Consents</t>
  </si>
  <si>
    <t>30300</t>
  </si>
  <si>
    <t xml:space="preserve"> Intangible Property</t>
  </si>
  <si>
    <t>31000</t>
  </si>
  <si>
    <t xml:space="preserve"> Land - Coal Fired</t>
  </si>
  <si>
    <t>31010</t>
  </si>
  <si>
    <t xml:space="preserve"> Land Rights - Coal Fired</t>
  </si>
  <si>
    <t>31100</t>
  </si>
  <si>
    <t xml:space="preserve"> Structures, Improvemnt-Coal</t>
  </si>
  <si>
    <t>31200</t>
  </si>
  <si>
    <t xml:space="preserve"> Boiler Plant Equip-Coal</t>
  </si>
  <si>
    <t>31400</t>
  </si>
  <si>
    <t xml:space="preserve"> Turbogenerator Units-Coal</t>
  </si>
  <si>
    <t>31500</t>
  </si>
  <si>
    <t xml:space="preserve"> Accessory Elect Equip-Coal</t>
  </si>
  <si>
    <t>31600</t>
  </si>
  <si>
    <t xml:space="preserve"> Misc Pwr Plant Equip-Coal</t>
  </si>
  <si>
    <t>31700</t>
  </si>
  <si>
    <t xml:space="preserve"> ARO Steam Production Plant</t>
  </si>
  <si>
    <t>35000</t>
  </si>
  <si>
    <t xml:space="preserve"> Land</t>
  </si>
  <si>
    <t>35010</t>
  </si>
  <si>
    <t xml:space="preserve"> Land Rights</t>
  </si>
  <si>
    <t>35200</t>
  </si>
  <si>
    <t xml:space="preserve"> Structures and Improvements</t>
  </si>
  <si>
    <t>35300</t>
  </si>
  <si>
    <t xml:space="preserve"> Station Equipment</t>
  </si>
  <si>
    <t>35400</t>
  </si>
  <si>
    <t xml:space="preserve"> Towers and Fixtures</t>
  </si>
  <si>
    <t>35500</t>
  </si>
  <si>
    <t xml:space="preserve"> Poles and Fixtures</t>
  </si>
  <si>
    <t>35600</t>
  </si>
  <si>
    <t xml:space="preserve"> Overhead Conductors, Device</t>
  </si>
  <si>
    <t>35700</t>
  </si>
  <si>
    <t xml:space="preserve"> Underground Conduit</t>
  </si>
  <si>
    <t>35800</t>
  </si>
  <si>
    <t xml:space="preserve"> Undergrnd Conductors Device</t>
  </si>
  <si>
    <t>36000</t>
  </si>
  <si>
    <t xml:space="preserve"> Land </t>
  </si>
  <si>
    <t>36010</t>
  </si>
  <si>
    <t>36100</t>
  </si>
  <si>
    <t>36200</t>
  </si>
  <si>
    <t>36400</t>
  </si>
  <si>
    <t xml:space="preserve"> Poles, Towers and Fixtures</t>
  </si>
  <si>
    <t>36500</t>
  </si>
  <si>
    <t>36600</t>
  </si>
  <si>
    <t>36700</t>
  </si>
  <si>
    <t xml:space="preserve"> Undergrnd Conductors,Device</t>
  </si>
  <si>
    <t>36800</t>
  </si>
  <si>
    <t xml:space="preserve"> Line Transformers</t>
  </si>
  <si>
    <t>36900</t>
  </si>
  <si>
    <t xml:space="preserve"> Services</t>
  </si>
  <si>
    <t>37000</t>
  </si>
  <si>
    <t xml:space="preserve"> Meters</t>
  </si>
  <si>
    <t>37100</t>
  </si>
  <si>
    <t xml:space="preserve"> Installs Customer Premises</t>
  </si>
  <si>
    <t>37300</t>
  </si>
  <si>
    <t xml:space="preserve"> Street Lghtng &amp; Signal Sys</t>
  </si>
  <si>
    <t>38900</t>
  </si>
  <si>
    <t>38910</t>
  </si>
  <si>
    <t>39000</t>
  </si>
  <si>
    <t>39100</t>
  </si>
  <si>
    <t xml:space="preserve"> Office Furniture, Equipment</t>
  </si>
  <si>
    <t>39200</t>
  </si>
  <si>
    <t xml:space="preserve"> Transportation Equipment </t>
  </si>
  <si>
    <t>39300</t>
  </si>
  <si>
    <t xml:space="preserve"> Stores Equipment</t>
  </si>
  <si>
    <t>39400</t>
  </si>
  <si>
    <t xml:space="preserve"> Tools</t>
  </si>
  <si>
    <t>39500</t>
  </si>
  <si>
    <t xml:space="preserve"> Laboratory Equipment</t>
  </si>
  <si>
    <t>39600</t>
  </si>
  <si>
    <t xml:space="preserve"> Power Operated Equipment</t>
  </si>
  <si>
    <t>39700</t>
  </si>
  <si>
    <t xml:space="preserve"> Communication Equipment</t>
  </si>
  <si>
    <t>39800</t>
  </si>
  <si>
    <t xml:space="preserve"> Miscellaneous Equipment</t>
  </si>
  <si>
    <t>39919</t>
  </si>
  <si>
    <t xml:space="preserve"> ARO General Plant</t>
  </si>
  <si>
    <t>Month End</t>
  </si>
  <si>
    <t>Kentucky Power Company</t>
  </si>
  <si>
    <t>Comparison of Total Company Test Year Account Balances</t>
  </si>
  <si>
    <t>With Those of the Preceding Year</t>
  </si>
  <si>
    <t>"000" Omitted</t>
  </si>
  <si>
    <t>1010001</t>
  </si>
  <si>
    <t>Plant in Service</t>
  </si>
  <si>
    <t>1011001</t>
  </si>
  <si>
    <t>Capital Leases</t>
  </si>
  <si>
    <t>1011006</t>
  </si>
  <si>
    <t>Prov-Leased Assets</t>
  </si>
  <si>
    <t>1011012</t>
  </si>
  <si>
    <t>Accrued Capital Leases</t>
  </si>
  <si>
    <t>1050001</t>
  </si>
  <si>
    <t>Held For Fut Use</t>
  </si>
  <si>
    <t>1060001</t>
  </si>
  <si>
    <t>Const Not Classifd</t>
  </si>
  <si>
    <t>1070000</t>
  </si>
  <si>
    <t>Construction Work In Progress</t>
  </si>
  <si>
    <t>1070001</t>
  </si>
  <si>
    <t>CWIP - Project</t>
  </si>
  <si>
    <t>1080000</t>
  </si>
  <si>
    <t>Accum Prov for Deprec of Plant</t>
  </si>
  <si>
    <t>1080001</t>
  </si>
  <si>
    <t>A/P for Deprec of Plt</t>
  </si>
  <si>
    <t>1080005</t>
  </si>
  <si>
    <t>RWIP - Project Detail</t>
  </si>
  <si>
    <t>1080011</t>
  </si>
  <si>
    <t>Cost of Removal Reserve</t>
  </si>
  <si>
    <t>1080013</t>
  </si>
  <si>
    <t>ARO Removal Deprec - Accretion</t>
  </si>
  <si>
    <t>1110001</t>
  </si>
  <si>
    <t>A/P for Amort of Plt</t>
  </si>
  <si>
    <t>NET ELECTRIC UTILITY PLANT</t>
  </si>
  <si>
    <t>Prior Year</t>
  </si>
  <si>
    <t>Increase/Decrease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</si>
  <si>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</si>
  <si>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</si>
  <si>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</si>
  <si>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</si>
  <si>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</si>
  <si>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</si>
  <si>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</si>
  <si>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</si>
  <si>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</si>
  <si>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</si>
  <si>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</si>
  <si>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</si>
  <si>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Sep 2015</t>
  </si>
  <si>
    <t>Mar 2015</t>
  </si>
  <si>
    <t>Apr 2015</t>
  </si>
  <si>
    <t>May 2015</t>
  </si>
  <si>
    <t>Jun 2015</t>
  </si>
  <si>
    <t>Jul 2015</t>
  </si>
  <si>
    <t>Aug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</si>
  <si>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</si>
  <si>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</si>
  <si>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</si>
  <si>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</si>
  <si>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</si>
  <si>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</si>
  <si>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</si>
  <si>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</si>
  <si>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</si>
  <si>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</si>
  <si>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</si>
  <si>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</si>
  <si>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</si>
  <si>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</si>
  <si>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</si>
  <si>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</si>
  <si>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</si>
  <si>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39716</t>
  </si>
  <si>
    <t xml:space="preserve"> GridSmart Communication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</si>
</sst>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m\ dd\,\ yyyy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2">
      <alignment horizontal="center"/>
    </xf>
    <xf numFmtId="3" fontId="9" fillId="0" borderId="0" applyFont="0" applyFill="0" applyBorder="0" applyAlignment="0" applyProtection="0"/>
    <xf numFmtId="0" fontId="9" fillId="2" borderId="0" applyNumberFormat="0" applyFont="0" applyBorder="0" applyAlignment="0" applyProtection="0"/>
  </cellStyleXfs>
  <cellXfs count="33">
    <xf numFmtId="0" fontId="0" fillId="0" borderId="0" xfId="0"/>
    <xf numFmtId="164" fontId="4" fillId="0" borderId="1" xfId="2" quotePrefix="1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3" fontId="5" fillId="0" borderId="0" xfId="11" applyNumberFormat="1" applyFont="1" applyFill="1" applyAlignment="1">
      <alignment horizontal="left"/>
    </xf>
    <xf numFmtId="0" fontId="4" fillId="0" borderId="0" xfId="11" applyFont="1" applyFill="1" applyBorder="1"/>
    <xf numFmtId="3" fontId="4" fillId="0" borderId="0" xfId="11" applyNumberFormat="1" applyFont="1" applyFill="1" applyBorder="1" applyAlignment="1">
      <alignment horizontal="left"/>
    </xf>
    <xf numFmtId="3" fontId="2" fillId="0" borderId="0" xfId="11" applyNumberFormat="1" applyFont="1" applyFill="1"/>
    <xf numFmtId="3" fontId="2" fillId="0" borderId="0" xfId="11" applyNumberFormat="1" applyFont="1" applyFill="1" applyAlignment="1">
      <alignment horizontal="left"/>
    </xf>
    <xf numFmtId="0" fontId="2" fillId="0" borderId="0" xfId="11" applyFont="1" applyFill="1"/>
    <xf numFmtId="43" fontId="2" fillId="0" borderId="0" xfId="12" applyFont="1" applyFill="1" applyAlignment="1">
      <alignment horizontal="left"/>
    </xf>
    <xf numFmtId="43" fontId="2" fillId="0" borderId="0" xfId="11" applyNumberFormat="1" applyFont="1" applyFill="1" applyAlignment="1">
      <alignment horizontal="left"/>
    </xf>
    <xf numFmtId="0" fontId="8" fillId="0" borderId="0" xfId="0" applyFont="1"/>
    <xf numFmtId="40" fontId="2" fillId="0" borderId="0" xfId="2" applyNumberFormat="1" applyFont="1" applyFill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Fill="1"/>
    <xf numFmtId="165" fontId="8" fillId="0" borderId="3" xfId="1" applyNumberFormat="1" applyFont="1" applyBorder="1"/>
    <xf numFmtId="165" fontId="8" fillId="0" borderId="3" xfId="1" applyNumberFormat="1" applyFont="1" applyFill="1" applyBorder="1"/>
    <xf numFmtId="165" fontId="8" fillId="0" borderId="0" xfId="0" applyNumberFormat="1" applyFont="1"/>
    <xf numFmtId="165" fontId="8" fillId="0" borderId="3" xfId="0" applyNumberFormat="1" applyFont="1" applyBorder="1"/>
    <xf numFmtId="4" fontId="8" fillId="0" borderId="0" xfId="0" applyNumberFormat="1" applyFont="1"/>
    <xf numFmtId="3" fontId="8" fillId="0" borderId="0" xfId="0" applyNumberFormat="1" applyFont="1"/>
    <xf numFmtId="0" fontId="8" fillId="0" borderId="0" xfId="10" applyFont="1"/>
    <xf numFmtId="0" fontId="8" fillId="0" borderId="0" xfId="10" quotePrefix="1" applyFont="1"/>
    <xf numFmtId="0" fontId="2" fillId="0" borderId="0" xfId="2" applyFont="1"/>
    <xf numFmtId="3" fontId="8" fillId="0" borderId="0" xfId="10" applyNumberFormat="1" applyFont="1"/>
    <xf numFmtId="3" fontId="8" fillId="0" borderId="0" xfId="10" applyNumberFormat="1" applyFont="1" applyFill="1"/>
    <xf numFmtId="37" fontId="8" fillId="0" borderId="0" xfId="0" applyNumberFormat="1" applyFont="1"/>
    <xf numFmtId="37" fontId="8" fillId="0" borderId="0" xfId="0" applyNumberFormat="1" applyFont="1" applyFill="1"/>
    <xf numFmtId="37" fontId="8" fillId="0" borderId="3" xfId="0" applyNumberFormat="1" applyFont="1" applyBorder="1"/>
    <xf numFmtId="3" fontId="8" fillId="0" borderId="3" xfId="0" applyNumberFormat="1" applyFont="1" applyBorder="1"/>
    <xf numFmtId="3" fontId="11" fillId="0" borderId="0" xfId="11" applyNumberFormat="1" applyFont="1" applyFill="1" applyAlignment="1">
      <alignment horizontal="center"/>
    </xf>
    <xf numFmtId="3" fontId="11" fillId="0" borderId="1" xfId="11" applyNumberFormat="1" applyFont="1" applyFill="1" applyBorder="1" applyAlignment="1">
      <alignment horizontal="center"/>
    </xf>
    <xf numFmtId="0" fontId="12" fillId="0" borderId="0" xfId="11" applyFont="1" applyFill="1" applyAlignment="1">
      <alignment horizontal="center"/>
    </xf>
  </cellXfs>
  <cellStyles count="19">
    <cellStyle name="Comma" xfId="1" builtinId="3"/>
    <cellStyle name="Comma 2" xfId="3"/>
    <cellStyle name="Comma 3" xfId="12"/>
    <cellStyle name="Normal" xfId="0" builtinId="0"/>
    <cellStyle name="Normal 2" xfId="10"/>
    <cellStyle name="Normal 3" xfId="2"/>
    <cellStyle name="Normal 4" xfId="11"/>
    <cellStyle name="PSChar" xfId="4"/>
    <cellStyle name="PSChar 2" xfId="13"/>
    <cellStyle name="PSDate" xfId="5"/>
    <cellStyle name="PSDate 2" xfId="14"/>
    <cellStyle name="PSDec" xfId="6"/>
    <cellStyle name="PSDec 2" xfId="15"/>
    <cellStyle name="PSHeading" xfId="7"/>
    <cellStyle name="PSHeading 2" xfId="16"/>
    <cellStyle name="PSInt" xfId="8"/>
    <cellStyle name="PSInt 2" xfId="17"/>
    <cellStyle name="PSSpacer" xfId="9"/>
    <cellStyle name="PSSpacer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140625" style="11"/>
    <col min="2" max="2" width="29.140625" style="11" bestFit="1" customWidth="1"/>
    <col min="3" max="14" width="11.28515625" style="11" customWidth="1"/>
    <col min="15" max="16384" width="9.140625" style="11"/>
  </cols>
  <sheetData>
    <row r="1" spans="1:14" ht="15.75" x14ac:dyDescent="0.25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x14ac:dyDescent="0.25">
      <c r="A2" s="32" t="s">
        <v>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 x14ac:dyDescent="0.25">
      <c r="A3" s="32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.75" x14ac:dyDescent="0.25">
      <c r="A4" s="32" t="s">
        <v>85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6" spans="1:14" x14ac:dyDescent="0.2">
      <c r="A6" s="30" t="s">
        <v>0</v>
      </c>
      <c r="B6" s="30"/>
      <c r="C6" s="12" t="s">
        <v>81</v>
      </c>
      <c r="D6" s="12" t="s">
        <v>81</v>
      </c>
      <c r="E6" s="12" t="s">
        <v>81</v>
      </c>
      <c r="F6" s="12" t="s">
        <v>81</v>
      </c>
      <c r="G6" s="12" t="s">
        <v>81</v>
      </c>
      <c r="H6" s="12" t="s">
        <v>81</v>
      </c>
      <c r="I6" s="12" t="s">
        <v>81</v>
      </c>
      <c r="J6" s="12" t="s">
        <v>81</v>
      </c>
      <c r="K6" s="12" t="s">
        <v>81</v>
      </c>
      <c r="L6" s="12" t="s">
        <v>81</v>
      </c>
      <c r="M6" s="12" t="s">
        <v>81</v>
      </c>
      <c r="N6" s="12" t="s">
        <v>81</v>
      </c>
    </row>
    <row r="7" spans="1:14" ht="13.5" thickBot="1" x14ac:dyDescent="0.25">
      <c r="A7" s="31"/>
      <c r="B7" s="31"/>
      <c r="C7" s="1" t="s">
        <v>141</v>
      </c>
      <c r="D7" s="1" t="s">
        <v>142</v>
      </c>
      <c r="E7" s="1" t="s">
        <v>143</v>
      </c>
      <c r="F7" s="1" t="s">
        <v>144</v>
      </c>
      <c r="G7" s="1" t="s">
        <v>145</v>
      </c>
      <c r="H7" s="1" t="s">
        <v>146</v>
      </c>
      <c r="I7" s="1" t="s">
        <v>147</v>
      </c>
      <c r="J7" s="1" t="s">
        <v>148</v>
      </c>
      <c r="K7" s="1" t="s">
        <v>149</v>
      </c>
      <c r="L7" s="1" t="s">
        <v>150</v>
      </c>
      <c r="M7" s="1" t="s">
        <v>151</v>
      </c>
      <c r="N7" s="1" t="s">
        <v>152</v>
      </c>
    </row>
    <row r="8" spans="1:14" ht="13.5" thickTop="1" x14ac:dyDescent="0.2">
      <c r="A8" s="6"/>
      <c r="B8" s="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">
      <c r="A9" s="6" t="s">
        <v>86</v>
      </c>
      <c r="B9" s="7" t="s">
        <v>87</v>
      </c>
      <c r="C9" s="13">
        <v>2429776</v>
      </c>
      <c r="D9" s="13">
        <v>2435136</v>
      </c>
      <c r="E9" s="13">
        <v>2443983</v>
      </c>
      <c r="F9" s="13">
        <v>2464259</v>
      </c>
      <c r="G9" s="13">
        <v>2474729</v>
      </c>
      <c r="H9" s="13">
        <v>2484800</v>
      </c>
      <c r="I9" s="13">
        <v>2489687</v>
      </c>
      <c r="J9" s="13">
        <v>2492786</v>
      </c>
      <c r="K9" s="13">
        <v>2495152</v>
      </c>
      <c r="L9" s="13">
        <v>2500682</v>
      </c>
      <c r="M9" s="14">
        <v>2563863</v>
      </c>
      <c r="N9" s="14">
        <v>2567731</v>
      </c>
    </row>
    <row r="10" spans="1:14" x14ac:dyDescent="0.2">
      <c r="A10" s="6" t="s">
        <v>88</v>
      </c>
      <c r="B10" s="7" t="s">
        <v>89</v>
      </c>
      <c r="C10" s="13">
        <v>5273</v>
      </c>
      <c r="D10" s="13">
        <v>5405</v>
      </c>
      <c r="E10" s="13">
        <v>5433</v>
      </c>
      <c r="F10" s="13">
        <v>5492</v>
      </c>
      <c r="G10" s="13">
        <v>5477</v>
      </c>
      <c r="H10" s="13">
        <v>5454</v>
      </c>
      <c r="I10" s="13">
        <v>5462</v>
      </c>
      <c r="J10" s="13">
        <v>5465</v>
      </c>
      <c r="K10" s="13">
        <v>5600</v>
      </c>
      <c r="L10" s="13">
        <v>5535</v>
      </c>
      <c r="M10" s="14">
        <v>5503</v>
      </c>
      <c r="N10" s="14">
        <v>5520</v>
      </c>
    </row>
    <row r="11" spans="1:14" x14ac:dyDescent="0.2">
      <c r="A11" s="6" t="s">
        <v>90</v>
      </c>
      <c r="B11" s="7" t="s">
        <v>91</v>
      </c>
      <c r="C11" s="13">
        <v>-2391</v>
      </c>
      <c r="D11" s="13">
        <v>-2443</v>
      </c>
      <c r="E11" s="13">
        <v>-2519</v>
      </c>
      <c r="F11" s="13">
        <v>-2579</v>
      </c>
      <c r="G11" s="13">
        <v>-2656</v>
      </c>
      <c r="H11" s="13">
        <v>-2657</v>
      </c>
      <c r="I11" s="13">
        <v>-2737</v>
      </c>
      <c r="J11" s="13">
        <v>-2812</v>
      </c>
      <c r="K11" s="13">
        <v>-2876</v>
      </c>
      <c r="L11" s="13">
        <v>-2858</v>
      </c>
      <c r="M11" s="14">
        <v>-2912</v>
      </c>
      <c r="N11" s="14">
        <v>-2992</v>
      </c>
    </row>
    <row r="12" spans="1:14" x14ac:dyDescent="0.2">
      <c r="A12" s="6" t="s">
        <v>92</v>
      </c>
      <c r="B12" s="7" t="s">
        <v>93</v>
      </c>
      <c r="C12" s="13">
        <v>195</v>
      </c>
      <c r="D12" s="13">
        <v>63</v>
      </c>
      <c r="E12" s="13">
        <v>45</v>
      </c>
      <c r="F12" s="13">
        <v>3</v>
      </c>
      <c r="G12" s="13">
        <v>0</v>
      </c>
      <c r="H12" s="13">
        <v>15</v>
      </c>
      <c r="I12" s="13">
        <v>36</v>
      </c>
      <c r="J12" s="13">
        <v>33</v>
      </c>
      <c r="K12" s="13">
        <v>9</v>
      </c>
      <c r="L12" s="13">
        <v>11</v>
      </c>
      <c r="M12" s="14">
        <v>60</v>
      </c>
      <c r="N12" s="14">
        <v>92</v>
      </c>
    </row>
    <row r="13" spans="1:14" x14ac:dyDescent="0.2">
      <c r="A13" s="6" t="s">
        <v>94</v>
      </c>
      <c r="B13" s="7" t="s">
        <v>95</v>
      </c>
      <c r="C13" s="13">
        <v>7751</v>
      </c>
      <c r="D13" s="13">
        <v>7751</v>
      </c>
      <c r="E13" s="13">
        <v>7751</v>
      </c>
      <c r="F13" s="13">
        <v>7751</v>
      </c>
      <c r="G13" s="13">
        <v>7751</v>
      </c>
      <c r="H13" s="13">
        <v>7751</v>
      </c>
      <c r="I13" s="13">
        <v>7751</v>
      </c>
      <c r="J13" s="13">
        <v>7751</v>
      </c>
      <c r="K13" s="13">
        <v>7751</v>
      </c>
      <c r="L13" s="13">
        <v>6304</v>
      </c>
      <c r="M13" s="14">
        <v>6304</v>
      </c>
      <c r="N13" s="14">
        <v>6304</v>
      </c>
    </row>
    <row r="14" spans="1:14" x14ac:dyDescent="0.2">
      <c r="A14" s="6" t="s">
        <v>96</v>
      </c>
      <c r="B14" s="7" t="s">
        <v>97</v>
      </c>
      <c r="C14" s="13">
        <v>72454</v>
      </c>
      <c r="D14" s="13">
        <v>73872</v>
      </c>
      <c r="E14" s="13">
        <v>122906</v>
      </c>
      <c r="F14" s="13">
        <v>109732</v>
      </c>
      <c r="G14" s="13">
        <v>103190</v>
      </c>
      <c r="H14" s="13">
        <v>91183</v>
      </c>
      <c r="I14" s="13">
        <v>90091</v>
      </c>
      <c r="J14" s="13">
        <v>90228</v>
      </c>
      <c r="K14" s="13">
        <v>90485</v>
      </c>
      <c r="L14" s="13">
        <v>92092</v>
      </c>
      <c r="M14" s="14">
        <v>34409</v>
      </c>
      <c r="N14" s="14">
        <v>32586</v>
      </c>
    </row>
    <row r="15" spans="1:14" x14ac:dyDescent="0.2">
      <c r="A15" s="6" t="s">
        <v>98</v>
      </c>
      <c r="B15" s="7" t="s">
        <v>99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v>0</v>
      </c>
      <c r="N15" s="14">
        <v>0</v>
      </c>
    </row>
    <row r="16" spans="1:14" x14ac:dyDescent="0.2">
      <c r="A16" s="6" t="s">
        <v>100</v>
      </c>
      <c r="B16" s="7" t="s">
        <v>101</v>
      </c>
      <c r="C16" s="13">
        <v>70278</v>
      </c>
      <c r="D16" s="13">
        <v>72807</v>
      </c>
      <c r="E16" s="13">
        <v>20864</v>
      </c>
      <c r="F16" s="13">
        <v>19252</v>
      </c>
      <c r="G16" s="13">
        <v>18894</v>
      </c>
      <c r="H16" s="13">
        <v>18709</v>
      </c>
      <c r="I16" s="13">
        <v>19168</v>
      </c>
      <c r="J16" s="13">
        <v>20916</v>
      </c>
      <c r="K16" s="13">
        <v>21826</v>
      </c>
      <c r="L16" s="13">
        <v>27380</v>
      </c>
      <c r="M16" s="14">
        <v>24901</v>
      </c>
      <c r="N16" s="14">
        <v>27166</v>
      </c>
    </row>
    <row r="17" spans="1:14" x14ac:dyDescent="0.2">
      <c r="A17" s="6" t="s">
        <v>102</v>
      </c>
      <c r="B17" s="7" t="s">
        <v>103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  <c r="N17" s="14">
        <v>0</v>
      </c>
    </row>
    <row r="18" spans="1:14" x14ac:dyDescent="0.2">
      <c r="A18" s="6" t="s">
        <v>104</v>
      </c>
      <c r="B18" s="7" t="s">
        <v>105</v>
      </c>
      <c r="C18" s="13">
        <v>-846580</v>
      </c>
      <c r="D18" s="13">
        <v>-849496</v>
      </c>
      <c r="E18" s="13">
        <v>-850832</v>
      </c>
      <c r="F18" s="13">
        <v>-853635</v>
      </c>
      <c r="G18" s="13">
        <v>-857552</v>
      </c>
      <c r="H18" s="13">
        <v>-854740</v>
      </c>
      <c r="I18" s="13">
        <v>-858191</v>
      </c>
      <c r="J18" s="13">
        <v>-861644</v>
      </c>
      <c r="K18" s="13">
        <v>-863631</v>
      </c>
      <c r="L18" s="13">
        <v>-868429</v>
      </c>
      <c r="M18" s="14">
        <v>-871827</v>
      </c>
      <c r="N18" s="14">
        <v>-875436</v>
      </c>
    </row>
    <row r="19" spans="1:14" x14ac:dyDescent="0.2">
      <c r="A19" s="6" t="s">
        <v>106</v>
      </c>
      <c r="B19" s="7" t="s">
        <v>107</v>
      </c>
      <c r="C19" s="13">
        <v>1770</v>
      </c>
      <c r="D19" s="13">
        <v>1444</v>
      </c>
      <c r="E19" s="13">
        <v>1724</v>
      </c>
      <c r="F19" s="13">
        <v>1016</v>
      </c>
      <c r="G19" s="13">
        <v>884</v>
      </c>
      <c r="H19" s="13">
        <v>505</v>
      </c>
      <c r="I19" s="13">
        <v>371</v>
      </c>
      <c r="J19" s="13">
        <v>21513</v>
      </c>
      <c r="K19" s="13">
        <v>20496</v>
      </c>
      <c r="L19" s="13">
        <v>3551</v>
      </c>
      <c r="M19" s="14">
        <v>1824</v>
      </c>
      <c r="N19" s="14">
        <v>1880</v>
      </c>
    </row>
    <row r="20" spans="1:14" x14ac:dyDescent="0.2">
      <c r="A20" s="6" t="s">
        <v>108</v>
      </c>
      <c r="B20" s="7" t="s">
        <v>109</v>
      </c>
      <c r="C20" s="13">
        <v>33326</v>
      </c>
      <c r="D20" s="13">
        <v>31970</v>
      </c>
      <c r="E20" s="13">
        <v>29993</v>
      </c>
      <c r="F20" s="13">
        <v>28980</v>
      </c>
      <c r="G20" s="13">
        <v>27358</v>
      </c>
      <c r="H20" s="13">
        <v>25983</v>
      </c>
      <c r="I20" s="13">
        <v>24275</v>
      </c>
      <c r="J20" s="13">
        <v>1519</v>
      </c>
      <c r="K20" s="13">
        <v>817</v>
      </c>
      <c r="L20" s="13">
        <v>18661</v>
      </c>
      <c r="M20" s="14">
        <v>16690</v>
      </c>
      <c r="N20" s="14">
        <v>15022</v>
      </c>
    </row>
    <row r="21" spans="1:14" x14ac:dyDescent="0.2">
      <c r="A21" s="6" t="s">
        <v>110</v>
      </c>
      <c r="B21" s="7" t="s">
        <v>111</v>
      </c>
      <c r="C21" s="13">
        <v>2056</v>
      </c>
      <c r="D21" s="13">
        <v>2083</v>
      </c>
      <c r="E21" s="13">
        <v>2109</v>
      </c>
      <c r="F21" s="13">
        <v>2136</v>
      </c>
      <c r="G21" s="13">
        <v>2161</v>
      </c>
      <c r="H21" s="13">
        <v>2187</v>
      </c>
      <c r="I21" s="13">
        <v>2212</v>
      </c>
      <c r="J21" s="13">
        <v>2238</v>
      </c>
      <c r="K21" s="13">
        <v>2262</v>
      </c>
      <c r="L21" s="13">
        <v>2286</v>
      </c>
      <c r="M21" s="14">
        <v>2310</v>
      </c>
      <c r="N21" s="14">
        <v>2335</v>
      </c>
    </row>
    <row r="22" spans="1:14" x14ac:dyDescent="0.2">
      <c r="A22" s="6" t="s">
        <v>112</v>
      </c>
      <c r="B22" s="7" t="s">
        <v>113</v>
      </c>
      <c r="C22" s="13">
        <v>-9118</v>
      </c>
      <c r="D22" s="13">
        <v>-9371</v>
      </c>
      <c r="E22" s="13">
        <v>-9630</v>
      </c>
      <c r="F22" s="13">
        <v>-9896</v>
      </c>
      <c r="G22" s="13">
        <v>-10164</v>
      </c>
      <c r="H22" s="13">
        <v>-10436</v>
      </c>
      <c r="I22" s="13">
        <v>-10670</v>
      </c>
      <c r="J22" s="13">
        <v>-10954</v>
      </c>
      <c r="K22" s="13">
        <v>-11244</v>
      </c>
      <c r="L22" s="13">
        <v>-11281</v>
      </c>
      <c r="M22" s="14">
        <v>-11615</v>
      </c>
      <c r="N22" s="14">
        <v>-11950</v>
      </c>
    </row>
    <row r="23" spans="1:14" ht="13.5" thickBot="1" x14ac:dyDescent="0.25">
      <c r="A23" s="4"/>
      <c r="B23" s="5" t="s">
        <v>114</v>
      </c>
      <c r="C23" s="15">
        <f t="shared" ref="C23:M23" si="0">SUM(C9:C22)</f>
        <v>1764790</v>
      </c>
      <c r="D23" s="15">
        <f>SUM(D9:D22)</f>
        <v>1769221</v>
      </c>
      <c r="E23" s="15">
        <f t="shared" si="0"/>
        <v>1771827</v>
      </c>
      <c r="F23" s="15">
        <f t="shared" si="0"/>
        <v>1772511</v>
      </c>
      <c r="G23" s="15">
        <f t="shared" si="0"/>
        <v>1770072</v>
      </c>
      <c r="H23" s="15">
        <f t="shared" si="0"/>
        <v>1768754</v>
      </c>
      <c r="I23" s="15">
        <f t="shared" si="0"/>
        <v>1767455</v>
      </c>
      <c r="J23" s="15">
        <f t="shared" si="0"/>
        <v>1767039</v>
      </c>
      <c r="K23" s="15">
        <f t="shared" si="0"/>
        <v>1766647</v>
      </c>
      <c r="L23" s="15">
        <f t="shared" si="0"/>
        <v>1773934</v>
      </c>
      <c r="M23" s="16">
        <f t="shared" si="0"/>
        <v>1769510</v>
      </c>
      <c r="N23" s="16">
        <f>SUM(N9:N22)</f>
        <v>1768258</v>
      </c>
    </row>
    <row r="24" spans="1:14" ht="13.5" thickTop="1" x14ac:dyDescent="0.2">
      <c r="A24" s="8"/>
      <c r="B24" s="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">
      <c r="E25" s="17"/>
    </row>
    <row r="26" spans="1:14" x14ac:dyDescent="0.2">
      <c r="A26" s="30" t="s">
        <v>115</v>
      </c>
      <c r="B26" s="30"/>
      <c r="C26" s="12" t="s">
        <v>81</v>
      </c>
      <c r="D26" s="12" t="s">
        <v>81</v>
      </c>
      <c r="E26" s="12" t="s">
        <v>81</v>
      </c>
      <c r="F26" s="12" t="s">
        <v>81</v>
      </c>
      <c r="G26" s="12" t="s">
        <v>81</v>
      </c>
      <c r="H26" s="12" t="s">
        <v>81</v>
      </c>
      <c r="I26" s="12" t="s">
        <v>81</v>
      </c>
      <c r="J26" s="12" t="s">
        <v>81</v>
      </c>
      <c r="K26" s="12" t="s">
        <v>81</v>
      </c>
      <c r="L26" s="12" t="s">
        <v>81</v>
      </c>
      <c r="M26" s="12" t="s">
        <v>81</v>
      </c>
      <c r="N26" s="12" t="s">
        <v>81</v>
      </c>
    </row>
    <row r="27" spans="1:14" ht="13.5" thickBot="1" x14ac:dyDescent="0.25">
      <c r="A27" s="31"/>
      <c r="B27" s="31"/>
      <c r="C27" s="1" t="s">
        <v>130</v>
      </c>
      <c r="D27" s="1" t="s">
        <v>131</v>
      </c>
      <c r="E27" s="1" t="s">
        <v>132</v>
      </c>
      <c r="F27" s="1" t="s">
        <v>133</v>
      </c>
      <c r="G27" s="1" t="s">
        <v>134</v>
      </c>
      <c r="H27" s="1" t="s">
        <v>135</v>
      </c>
      <c r="I27" s="1" t="s">
        <v>129</v>
      </c>
      <c r="J27" s="1" t="s">
        <v>136</v>
      </c>
      <c r="K27" s="1" t="s">
        <v>137</v>
      </c>
      <c r="L27" s="1" t="s">
        <v>138</v>
      </c>
      <c r="M27" s="1" t="s">
        <v>139</v>
      </c>
      <c r="N27" s="1" t="s">
        <v>140</v>
      </c>
    </row>
    <row r="28" spans="1:14" ht="13.5" thickTop="1" x14ac:dyDescent="0.2">
      <c r="A28" s="6"/>
      <c r="B28" s="3"/>
    </row>
    <row r="29" spans="1:14" x14ac:dyDescent="0.2">
      <c r="A29" s="6" t="s">
        <v>86</v>
      </c>
      <c r="B29" s="7" t="s">
        <v>87</v>
      </c>
      <c r="C29" s="13">
        <v>2796383</v>
      </c>
      <c r="D29" s="13">
        <v>2800253</v>
      </c>
      <c r="E29" s="13">
        <v>2358979</v>
      </c>
      <c r="F29" s="13">
        <v>2370154</v>
      </c>
      <c r="G29" s="13">
        <v>2411653</v>
      </c>
      <c r="H29" s="13">
        <v>2435679</v>
      </c>
      <c r="I29" s="13">
        <v>2437829</v>
      </c>
      <c r="J29" s="13">
        <v>2443334</v>
      </c>
      <c r="K29" s="13">
        <v>2383138</v>
      </c>
      <c r="L29" s="13">
        <v>2415236</v>
      </c>
      <c r="M29" s="13">
        <v>2418848</v>
      </c>
      <c r="N29" s="13">
        <v>2425537</v>
      </c>
    </row>
    <row r="30" spans="1:14" x14ac:dyDescent="0.2">
      <c r="A30" s="6" t="s">
        <v>88</v>
      </c>
      <c r="B30" s="7" t="s">
        <v>89</v>
      </c>
      <c r="C30" s="13">
        <v>5732</v>
      </c>
      <c r="D30" s="13">
        <v>5818</v>
      </c>
      <c r="E30" s="13">
        <v>5818</v>
      </c>
      <c r="F30" s="13">
        <v>5807</v>
      </c>
      <c r="G30" s="13">
        <v>5824</v>
      </c>
      <c r="H30" s="13">
        <v>5845</v>
      </c>
      <c r="I30" s="13">
        <v>5849</v>
      </c>
      <c r="J30" s="13">
        <v>5862</v>
      </c>
      <c r="K30" s="13">
        <v>5757</v>
      </c>
      <c r="L30" s="13">
        <v>5229</v>
      </c>
      <c r="M30" s="13">
        <v>5272</v>
      </c>
      <c r="N30" s="13">
        <v>5273</v>
      </c>
    </row>
    <row r="31" spans="1:14" x14ac:dyDescent="0.2">
      <c r="A31" s="6" t="s">
        <v>90</v>
      </c>
      <c r="B31" s="7" t="s">
        <v>91</v>
      </c>
      <c r="C31" s="13">
        <v>-2197</v>
      </c>
      <c r="D31" s="13">
        <v>-2281</v>
      </c>
      <c r="E31" s="13">
        <v>-2366</v>
      </c>
      <c r="F31" s="13">
        <v>-2438</v>
      </c>
      <c r="G31" s="13">
        <v>-2523</v>
      </c>
      <c r="H31" s="13">
        <v>-2609</v>
      </c>
      <c r="I31" s="13">
        <v>-2697</v>
      </c>
      <c r="J31" s="13">
        <v>-2786</v>
      </c>
      <c r="K31" s="13">
        <v>-2793</v>
      </c>
      <c r="L31" s="13">
        <v>-2355</v>
      </c>
      <c r="M31" s="13">
        <v>-2241</v>
      </c>
      <c r="N31" s="13">
        <v>-2316</v>
      </c>
    </row>
    <row r="32" spans="1:14" x14ac:dyDescent="0.2">
      <c r="A32" s="6" t="s">
        <v>92</v>
      </c>
      <c r="B32" s="7" t="s">
        <v>93</v>
      </c>
      <c r="C32" s="13">
        <v>87</v>
      </c>
      <c r="D32" s="13">
        <v>3</v>
      </c>
      <c r="E32" s="13">
        <v>4</v>
      </c>
      <c r="F32" s="13">
        <v>5</v>
      </c>
      <c r="G32" s="13">
        <v>23</v>
      </c>
      <c r="H32" s="13">
        <v>6</v>
      </c>
      <c r="I32" s="13">
        <v>13</v>
      </c>
      <c r="J32" s="13">
        <v>43</v>
      </c>
      <c r="K32" s="13">
        <v>10</v>
      </c>
      <c r="L32" s="13">
        <v>29</v>
      </c>
      <c r="M32" s="13">
        <v>34</v>
      </c>
      <c r="N32" s="13">
        <v>42</v>
      </c>
    </row>
    <row r="33" spans="1:14" x14ac:dyDescent="0.2">
      <c r="A33" s="6" t="s">
        <v>94</v>
      </c>
      <c r="B33" s="7" t="s">
        <v>95</v>
      </c>
      <c r="C33" s="13">
        <v>7736</v>
      </c>
      <c r="D33" s="13">
        <v>7736</v>
      </c>
      <c r="E33" s="13">
        <v>7736</v>
      </c>
      <c r="F33" s="13">
        <v>7736</v>
      </c>
      <c r="G33" s="13">
        <v>7736</v>
      </c>
      <c r="H33" s="13">
        <v>7736</v>
      </c>
      <c r="I33" s="13">
        <v>7751</v>
      </c>
      <c r="J33" s="13">
        <v>7751</v>
      </c>
      <c r="K33" s="13">
        <v>7751</v>
      </c>
      <c r="L33" s="13">
        <v>7751</v>
      </c>
      <c r="M33" s="13">
        <v>7751</v>
      </c>
      <c r="N33" s="13">
        <v>7751</v>
      </c>
    </row>
    <row r="34" spans="1:14" x14ac:dyDescent="0.2">
      <c r="A34" s="6" t="s">
        <v>96</v>
      </c>
      <c r="B34" s="7" t="s">
        <v>97</v>
      </c>
      <c r="C34" s="13">
        <v>166367</v>
      </c>
      <c r="D34" s="13">
        <v>164831</v>
      </c>
      <c r="E34" s="13">
        <v>165523</v>
      </c>
      <c r="F34" s="13">
        <v>162889</v>
      </c>
      <c r="G34" s="13">
        <v>111093</v>
      </c>
      <c r="H34" s="13">
        <v>90829</v>
      </c>
      <c r="I34" s="13">
        <v>98105</v>
      </c>
      <c r="J34" s="13">
        <v>99360</v>
      </c>
      <c r="K34" s="13">
        <v>101567</v>
      </c>
      <c r="L34" s="13">
        <v>71658</v>
      </c>
      <c r="M34" s="13">
        <v>70230</v>
      </c>
      <c r="N34" s="13">
        <v>70291</v>
      </c>
    </row>
    <row r="35" spans="1:14" x14ac:dyDescent="0.2">
      <c r="A35" s="6" t="s">
        <v>98</v>
      </c>
      <c r="B35" s="7" t="s">
        <v>99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x14ac:dyDescent="0.2">
      <c r="A36" s="6" t="s">
        <v>100</v>
      </c>
      <c r="B36" s="7" t="s">
        <v>101</v>
      </c>
      <c r="C36" s="13">
        <v>45358</v>
      </c>
      <c r="D36" s="13">
        <v>53559</v>
      </c>
      <c r="E36" s="13">
        <v>60188</v>
      </c>
      <c r="F36" s="13">
        <v>63095</v>
      </c>
      <c r="G36" s="13">
        <v>55949</v>
      </c>
      <c r="H36" s="13">
        <v>59576</v>
      </c>
      <c r="I36" s="13">
        <v>55208</v>
      </c>
      <c r="J36" s="13">
        <v>57778</v>
      </c>
      <c r="K36" s="13">
        <v>56497</v>
      </c>
      <c r="L36" s="13">
        <v>59351</v>
      </c>
      <c r="M36" s="13">
        <v>62201</v>
      </c>
      <c r="N36" s="13">
        <v>67287</v>
      </c>
    </row>
    <row r="37" spans="1:14" x14ac:dyDescent="0.2">
      <c r="A37" s="6" t="s">
        <v>102</v>
      </c>
      <c r="B37" s="7" t="s">
        <v>103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x14ac:dyDescent="0.2">
      <c r="A38" s="6" t="s">
        <v>104</v>
      </c>
      <c r="B38" s="7" t="s">
        <v>105</v>
      </c>
      <c r="C38" s="13">
        <v>-1030273</v>
      </c>
      <c r="D38" s="13">
        <v>-1039118</v>
      </c>
      <c r="E38" s="13">
        <v>-603920</v>
      </c>
      <c r="F38" s="13">
        <v>-862150</v>
      </c>
      <c r="G38" s="13">
        <v>-854150</v>
      </c>
      <c r="H38" s="13">
        <v>-860955</v>
      </c>
      <c r="I38" s="13">
        <v>-867624</v>
      </c>
      <c r="J38" s="13">
        <v>-875115</v>
      </c>
      <c r="K38" s="13">
        <v>-841681</v>
      </c>
      <c r="L38" s="13">
        <v>-840377</v>
      </c>
      <c r="M38" s="13">
        <v>-840260</v>
      </c>
      <c r="N38" s="13">
        <v>-844346</v>
      </c>
    </row>
    <row r="39" spans="1:14" x14ac:dyDescent="0.2">
      <c r="A39" s="6" t="s">
        <v>106</v>
      </c>
      <c r="B39" s="7" t="s">
        <v>107</v>
      </c>
      <c r="C39" s="13">
        <v>3224</v>
      </c>
      <c r="D39" s="13">
        <v>3445</v>
      </c>
      <c r="E39" s="13">
        <v>2976</v>
      </c>
      <c r="F39" s="13">
        <v>2875</v>
      </c>
      <c r="G39" s="13">
        <v>2270</v>
      </c>
      <c r="H39" s="13">
        <v>2295</v>
      </c>
      <c r="I39" s="13">
        <v>2526</v>
      </c>
      <c r="J39" s="13">
        <v>3005</v>
      </c>
      <c r="K39" s="13">
        <v>2819</v>
      </c>
      <c r="L39" s="13">
        <v>2091</v>
      </c>
      <c r="M39" s="13">
        <v>1960</v>
      </c>
      <c r="N39" s="13">
        <v>1726</v>
      </c>
    </row>
    <row r="40" spans="1:14" x14ac:dyDescent="0.2">
      <c r="A40" s="6" t="s">
        <v>108</v>
      </c>
      <c r="B40" s="7" t="s">
        <v>109</v>
      </c>
      <c r="C40" s="13">
        <v>-20518</v>
      </c>
      <c r="D40" s="13">
        <v>-20554</v>
      </c>
      <c r="E40" s="13">
        <v>-20481</v>
      </c>
      <c r="F40" s="13">
        <v>46042</v>
      </c>
      <c r="G40" s="13">
        <v>44386</v>
      </c>
      <c r="H40" s="13">
        <v>42856</v>
      </c>
      <c r="I40" s="13">
        <v>42082</v>
      </c>
      <c r="J40" s="13">
        <v>40298</v>
      </c>
      <c r="K40" s="13">
        <v>38824</v>
      </c>
      <c r="L40" s="13">
        <v>38051</v>
      </c>
      <c r="M40" s="13">
        <v>36359</v>
      </c>
      <c r="N40" s="13">
        <v>34873</v>
      </c>
    </row>
    <row r="41" spans="1:14" x14ac:dyDescent="0.2">
      <c r="A41" s="6" t="s">
        <v>110</v>
      </c>
      <c r="B41" s="7" t="s">
        <v>111</v>
      </c>
      <c r="C41" s="13">
        <v>4338</v>
      </c>
      <c r="D41" s="13">
        <v>4391</v>
      </c>
      <c r="E41" s="13">
        <v>4444</v>
      </c>
      <c r="F41" s="13">
        <v>1892</v>
      </c>
      <c r="G41" s="13">
        <v>1912</v>
      </c>
      <c r="H41" s="13">
        <v>1931</v>
      </c>
      <c r="I41" s="13">
        <v>1950</v>
      </c>
      <c r="J41" s="13">
        <v>1969</v>
      </c>
      <c r="K41" s="13">
        <v>1988</v>
      </c>
      <c r="L41" s="13">
        <v>2004</v>
      </c>
      <c r="M41" s="13">
        <v>2016</v>
      </c>
      <c r="N41" s="13">
        <v>2028</v>
      </c>
    </row>
    <row r="42" spans="1:14" x14ac:dyDescent="0.2">
      <c r="A42" s="6" t="s">
        <v>112</v>
      </c>
      <c r="B42" s="7" t="s">
        <v>113</v>
      </c>
      <c r="C42" s="13">
        <v>-22645</v>
      </c>
      <c r="D42" s="13">
        <v>-22984</v>
      </c>
      <c r="E42" s="13">
        <v>-23326</v>
      </c>
      <c r="F42" s="13">
        <v>-15527</v>
      </c>
      <c r="G42" s="13">
        <v>-15880</v>
      </c>
      <c r="H42" s="13">
        <v>-16241</v>
      </c>
      <c r="I42" s="13">
        <v>-16608</v>
      </c>
      <c r="J42" s="13">
        <v>-16977</v>
      </c>
      <c r="K42" s="13">
        <v>-15448</v>
      </c>
      <c r="L42" s="13">
        <v>-6806</v>
      </c>
      <c r="M42" s="13">
        <v>-7053</v>
      </c>
      <c r="N42" s="13">
        <v>-8869</v>
      </c>
    </row>
    <row r="43" spans="1:14" ht="13.5" thickBot="1" x14ac:dyDescent="0.25">
      <c r="A43" s="4"/>
      <c r="B43" s="5" t="s">
        <v>114</v>
      </c>
      <c r="C43" s="15">
        <f>SUM(C29:C42)</f>
        <v>1953592</v>
      </c>
      <c r="D43" s="15">
        <f t="shared" ref="D43:N43" si="1">SUM(D29:D42)</f>
        <v>1955099</v>
      </c>
      <c r="E43" s="15">
        <f t="shared" si="1"/>
        <v>1955575</v>
      </c>
      <c r="F43" s="15">
        <f t="shared" si="1"/>
        <v>1780380</v>
      </c>
      <c r="G43" s="15">
        <f t="shared" si="1"/>
        <v>1768293</v>
      </c>
      <c r="H43" s="15">
        <f>SUM(H29:H42)</f>
        <v>1766948</v>
      </c>
      <c r="I43" s="15">
        <f t="shared" si="1"/>
        <v>1764384</v>
      </c>
      <c r="J43" s="15">
        <f t="shared" si="1"/>
        <v>1764522</v>
      </c>
      <c r="K43" s="15">
        <f t="shared" si="1"/>
        <v>1738429</v>
      </c>
      <c r="L43" s="15">
        <f t="shared" si="1"/>
        <v>1751862</v>
      </c>
      <c r="M43" s="15">
        <f t="shared" si="1"/>
        <v>1755117</v>
      </c>
      <c r="N43" s="15">
        <f t="shared" si="1"/>
        <v>1759277</v>
      </c>
    </row>
    <row r="44" spans="1:14" ht="13.5" thickTop="1" x14ac:dyDescent="0.2">
      <c r="A44" s="8"/>
      <c r="B44" s="9"/>
      <c r="I44" s="17"/>
    </row>
    <row r="45" spans="1:14" x14ac:dyDescent="0.2">
      <c r="A45" s="8"/>
      <c r="B45" s="10"/>
    </row>
    <row r="46" spans="1:14" x14ac:dyDescent="0.2">
      <c r="A46" s="30" t="s">
        <v>116</v>
      </c>
      <c r="B46" s="30"/>
    </row>
    <row r="47" spans="1:14" ht="13.5" thickBot="1" x14ac:dyDescent="0.25">
      <c r="A47" s="31"/>
      <c r="B47" s="31"/>
      <c r="C47" s="2" t="s">
        <v>122</v>
      </c>
      <c r="D47" s="2" t="s">
        <v>123</v>
      </c>
      <c r="E47" s="2" t="s">
        <v>124</v>
      </c>
      <c r="F47" s="2" t="s">
        <v>125</v>
      </c>
      <c r="G47" s="2" t="s">
        <v>126</v>
      </c>
      <c r="H47" s="2" t="s">
        <v>127</v>
      </c>
      <c r="I47" s="1" t="s">
        <v>128</v>
      </c>
      <c r="J47" s="1" t="s">
        <v>117</v>
      </c>
      <c r="K47" s="1" t="s">
        <v>118</v>
      </c>
      <c r="L47" s="1" t="s">
        <v>119</v>
      </c>
      <c r="M47" s="1" t="s">
        <v>120</v>
      </c>
      <c r="N47" s="1" t="s">
        <v>121</v>
      </c>
    </row>
    <row r="48" spans="1:14" ht="13.5" thickTop="1" x14ac:dyDescent="0.2">
      <c r="A48" s="6" t="s">
        <v>86</v>
      </c>
      <c r="B48" s="7" t="s">
        <v>87</v>
      </c>
      <c r="C48" s="17">
        <f>+C9-C29</f>
        <v>-366607</v>
      </c>
      <c r="D48" s="17">
        <f t="shared" ref="D48:N48" si="2">+D9-D29</f>
        <v>-365117</v>
      </c>
      <c r="E48" s="17">
        <f t="shared" si="2"/>
        <v>85004</v>
      </c>
      <c r="F48" s="17">
        <f t="shared" si="2"/>
        <v>94105</v>
      </c>
      <c r="G48" s="17">
        <f t="shared" si="2"/>
        <v>63076</v>
      </c>
      <c r="H48" s="17">
        <f t="shared" si="2"/>
        <v>49121</v>
      </c>
      <c r="I48" s="17">
        <f t="shared" si="2"/>
        <v>51858</v>
      </c>
      <c r="J48" s="17">
        <f t="shared" si="2"/>
        <v>49452</v>
      </c>
      <c r="K48" s="17">
        <f t="shared" si="2"/>
        <v>112014</v>
      </c>
      <c r="L48" s="17">
        <f t="shared" si="2"/>
        <v>85446</v>
      </c>
      <c r="M48" s="17">
        <f t="shared" si="2"/>
        <v>145015</v>
      </c>
      <c r="N48" s="17">
        <f t="shared" si="2"/>
        <v>142194</v>
      </c>
    </row>
    <row r="49" spans="1:14" x14ac:dyDescent="0.2">
      <c r="A49" s="6" t="s">
        <v>88</v>
      </c>
      <c r="B49" s="7" t="s">
        <v>89</v>
      </c>
      <c r="C49" s="17">
        <f>+C10-C30</f>
        <v>-459</v>
      </c>
      <c r="D49" s="17">
        <f t="shared" ref="D49:N49" si="3">+D10-D30</f>
        <v>-413</v>
      </c>
      <c r="E49" s="17">
        <f t="shared" si="3"/>
        <v>-385</v>
      </c>
      <c r="F49" s="17">
        <f t="shared" si="3"/>
        <v>-315</v>
      </c>
      <c r="G49" s="17">
        <f t="shared" si="3"/>
        <v>-347</v>
      </c>
      <c r="H49" s="17">
        <f t="shared" si="3"/>
        <v>-391</v>
      </c>
      <c r="I49" s="17">
        <f t="shared" si="3"/>
        <v>-387</v>
      </c>
      <c r="J49" s="17">
        <f t="shared" si="3"/>
        <v>-397</v>
      </c>
      <c r="K49" s="17">
        <f t="shared" si="3"/>
        <v>-157</v>
      </c>
      <c r="L49" s="17">
        <f t="shared" si="3"/>
        <v>306</v>
      </c>
      <c r="M49" s="17">
        <f t="shared" si="3"/>
        <v>231</v>
      </c>
      <c r="N49" s="17">
        <f t="shared" si="3"/>
        <v>247</v>
      </c>
    </row>
    <row r="50" spans="1:14" x14ac:dyDescent="0.2">
      <c r="A50" s="6" t="s">
        <v>90</v>
      </c>
      <c r="B50" s="7" t="s">
        <v>91</v>
      </c>
      <c r="C50" s="17">
        <f>+C11-C31</f>
        <v>-194</v>
      </c>
      <c r="D50" s="17">
        <f t="shared" ref="D50:N50" si="4">+D11-D31</f>
        <v>-162</v>
      </c>
      <c r="E50" s="17">
        <f t="shared" si="4"/>
        <v>-153</v>
      </c>
      <c r="F50" s="17">
        <f t="shared" si="4"/>
        <v>-141</v>
      </c>
      <c r="G50" s="17">
        <f t="shared" si="4"/>
        <v>-133</v>
      </c>
      <c r="H50" s="17">
        <f t="shared" si="4"/>
        <v>-48</v>
      </c>
      <c r="I50" s="17">
        <f t="shared" si="4"/>
        <v>-40</v>
      </c>
      <c r="J50" s="17">
        <f t="shared" si="4"/>
        <v>-26</v>
      </c>
      <c r="K50" s="17">
        <f t="shared" si="4"/>
        <v>-83</v>
      </c>
      <c r="L50" s="17">
        <f t="shared" si="4"/>
        <v>-503</v>
      </c>
      <c r="M50" s="17">
        <f t="shared" si="4"/>
        <v>-671</v>
      </c>
      <c r="N50" s="17">
        <f t="shared" si="4"/>
        <v>-676</v>
      </c>
    </row>
    <row r="51" spans="1:14" x14ac:dyDescent="0.2">
      <c r="A51" s="6" t="s">
        <v>92</v>
      </c>
      <c r="B51" s="7" t="s">
        <v>93</v>
      </c>
      <c r="C51" s="17">
        <f>+C12-C32</f>
        <v>108</v>
      </c>
      <c r="D51" s="17">
        <f t="shared" ref="D51:N51" si="5">+D12-D32</f>
        <v>60</v>
      </c>
      <c r="E51" s="17">
        <f t="shared" si="5"/>
        <v>41</v>
      </c>
      <c r="F51" s="17">
        <f t="shared" si="5"/>
        <v>-2</v>
      </c>
      <c r="G51" s="17">
        <f t="shared" si="5"/>
        <v>-23</v>
      </c>
      <c r="H51" s="17">
        <f t="shared" si="5"/>
        <v>9</v>
      </c>
      <c r="I51" s="17">
        <f t="shared" si="5"/>
        <v>23</v>
      </c>
      <c r="J51" s="17">
        <f t="shared" si="5"/>
        <v>-10</v>
      </c>
      <c r="K51" s="17">
        <f t="shared" si="5"/>
        <v>-1</v>
      </c>
      <c r="L51" s="17">
        <f t="shared" si="5"/>
        <v>-18</v>
      </c>
      <c r="M51" s="17">
        <f t="shared" si="5"/>
        <v>26</v>
      </c>
      <c r="N51" s="17">
        <f t="shared" si="5"/>
        <v>50</v>
      </c>
    </row>
    <row r="52" spans="1:14" x14ac:dyDescent="0.2">
      <c r="A52" s="6" t="s">
        <v>94</v>
      </c>
      <c r="B52" s="7" t="s">
        <v>95</v>
      </c>
      <c r="C52" s="17">
        <f>C13-C33</f>
        <v>15</v>
      </c>
      <c r="D52" s="17">
        <f t="shared" ref="D52:N52" si="6">D13-D33</f>
        <v>15</v>
      </c>
      <c r="E52" s="17">
        <f t="shared" si="6"/>
        <v>15</v>
      </c>
      <c r="F52" s="17">
        <f t="shared" si="6"/>
        <v>15</v>
      </c>
      <c r="G52" s="17">
        <f t="shared" si="6"/>
        <v>15</v>
      </c>
      <c r="H52" s="17">
        <f t="shared" si="6"/>
        <v>15</v>
      </c>
      <c r="I52" s="17">
        <f t="shared" si="6"/>
        <v>0</v>
      </c>
      <c r="J52" s="17">
        <f t="shared" si="6"/>
        <v>0</v>
      </c>
      <c r="K52" s="17">
        <f t="shared" si="6"/>
        <v>0</v>
      </c>
      <c r="L52" s="17">
        <f t="shared" si="6"/>
        <v>-1447</v>
      </c>
      <c r="M52" s="17">
        <f t="shared" si="6"/>
        <v>-1447</v>
      </c>
      <c r="N52" s="17">
        <f t="shared" si="6"/>
        <v>-1447</v>
      </c>
    </row>
    <row r="53" spans="1:14" x14ac:dyDescent="0.2">
      <c r="A53" s="6" t="s">
        <v>96</v>
      </c>
      <c r="B53" s="7" t="s">
        <v>97</v>
      </c>
      <c r="C53" s="17">
        <f>C14-C34</f>
        <v>-93913</v>
      </c>
      <c r="D53" s="17">
        <f t="shared" ref="D53:N53" si="7">D14-D34</f>
        <v>-90959</v>
      </c>
      <c r="E53" s="17">
        <f t="shared" si="7"/>
        <v>-42617</v>
      </c>
      <c r="F53" s="17">
        <f t="shared" si="7"/>
        <v>-53157</v>
      </c>
      <c r="G53" s="17">
        <f t="shared" si="7"/>
        <v>-7903</v>
      </c>
      <c r="H53" s="17">
        <f t="shared" si="7"/>
        <v>354</v>
      </c>
      <c r="I53" s="17">
        <f t="shared" si="7"/>
        <v>-8014</v>
      </c>
      <c r="J53" s="17">
        <f t="shared" si="7"/>
        <v>-9132</v>
      </c>
      <c r="K53" s="17">
        <f t="shared" si="7"/>
        <v>-11082</v>
      </c>
      <c r="L53" s="17">
        <f t="shared" si="7"/>
        <v>20434</v>
      </c>
      <c r="M53" s="17">
        <f t="shared" si="7"/>
        <v>-35821</v>
      </c>
      <c r="N53" s="17">
        <f t="shared" si="7"/>
        <v>-37705</v>
      </c>
    </row>
    <row r="54" spans="1:14" x14ac:dyDescent="0.2">
      <c r="A54" s="6" t="s">
        <v>98</v>
      </c>
      <c r="B54" s="7" t="s">
        <v>99</v>
      </c>
      <c r="C54" s="17">
        <f>C15-C35</f>
        <v>0</v>
      </c>
      <c r="D54" s="17">
        <f t="shared" ref="D54:N54" si="8">D15-D35</f>
        <v>0</v>
      </c>
      <c r="E54" s="17">
        <f t="shared" si="8"/>
        <v>0</v>
      </c>
      <c r="F54" s="17">
        <f t="shared" si="8"/>
        <v>0</v>
      </c>
      <c r="G54" s="17">
        <f t="shared" si="8"/>
        <v>0</v>
      </c>
      <c r="H54" s="17">
        <f t="shared" si="8"/>
        <v>0</v>
      </c>
      <c r="I54" s="17">
        <f t="shared" si="8"/>
        <v>0</v>
      </c>
      <c r="J54" s="17">
        <f t="shared" si="8"/>
        <v>0</v>
      </c>
      <c r="K54" s="17">
        <f t="shared" si="8"/>
        <v>0</v>
      </c>
      <c r="L54" s="17">
        <f t="shared" si="8"/>
        <v>0</v>
      </c>
      <c r="M54" s="17">
        <f t="shared" si="8"/>
        <v>0</v>
      </c>
      <c r="N54" s="17">
        <f t="shared" si="8"/>
        <v>0</v>
      </c>
    </row>
    <row r="55" spans="1:14" x14ac:dyDescent="0.2">
      <c r="A55" s="6" t="s">
        <v>100</v>
      </c>
      <c r="B55" s="7" t="s">
        <v>101</v>
      </c>
      <c r="C55" s="17">
        <f t="shared" ref="C55:N60" si="9">C16-C36</f>
        <v>24920</v>
      </c>
      <c r="D55" s="17">
        <f t="shared" si="9"/>
        <v>19248</v>
      </c>
      <c r="E55" s="17">
        <f t="shared" si="9"/>
        <v>-39324</v>
      </c>
      <c r="F55" s="17">
        <f t="shared" si="9"/>
        <v>-43843</v>
      </c>
      <c r="G55" s="17">
        <f t="shared" si="9"/>
        <v>-37055</v>
      </c>
      <c r="H55" s="17">
        <f t="shared" si="9"/>
        <v>-40867</v>
      </c>
      <c r="I55" s="17">
        <f t="shared" si="9"/>
        <v>-36040</v>
      </c>
      <c r="J55" s="17">
        <f t="shared" si="9"/>
        <v>-36862</v>
      </c>
      <c r="K55" s="17">
        <f t="shared" si="9"/>
        <v>-34671</v>
      </c>
      <c r="L55" s="17">
        <f t="shared" si="9"/>
        <v>-31971</v>
      </c>
      <c r="M55" s="17">
        <f t="shared" si="9"/>
        <v>-37300</v>
      </c>
      <c r="N55" s="17">
        <f t="shared" si="9"/>
        <v>-40121</v>
      </c>
    </row>
    <row r="56" spans="1:14" x14ac:dyDescent="0.2">
      <c r="A56" s="6" t="s">
        <v>102</v>
      </c>
      <c r="B56" s="7" t="s">
        <v>103</v>
      </c>
      <c r="C56" s="17">
        <f t="shared" si="9"/>
        <v>0</v>
      </c>
      <c r="D56" s="17">
        <f t="shared" si="9"/>
        <v>0</v>
      </c>
      <c r="E56" s="17">
        <f t="shared" si="9"/>
        <v>0</v>
      </c>
      <c r="F56" s="17">
        <f t="shared" si="9"/>
        <v>0</v>
      </c>
      <c r="G56" s="17">
        <f t="shared" si="9"/>
        <v>0</v>
      </c>
      <c r="H56" s="17">
        <f t="shared" si="9"/>
        <v>0</v>
      </c>
      <c r="I56" s="17">
        <f t="shared" si="9"/>
        <v>0</v>
      </c>
      <c r="J56" s="17">
        <f t="shared" si="9"/>
        <v>0</v>
      </c>
      <c r="K56" s="17">
        <f t="shared" si="9"/>
        <v>0</v>
      </c>
      <c r="L56" s="17">
        <f t="shared" si="9"/>
        <v>0</v>
      </c>
      <c r="M56" s="17">
        <f t="shared" si="9"/>
        <v>0</v>
      </c>
      <c r="N56" s="17">
        <f t="shared" si="9"/>
        <v>0</v>
      </c>
    </row>
    <row r="57" spans="1:14" x14ac:dyDescent="0.2">
      <c r="A57" s="6" t="s">
        <v>104</v>
      </c>
      <c r="B57" s="7" t="s">
        <v>105</v>
      </c>
      <c r="C57" s="17">
        <f t="shared" si="9"/>
        <v>183693</v>
      </c>
      <c r="D57" s="17">
        <f t="shared" si="9"/>
        <v>189622</v>
      </c>
      <c r="E57" s="17">
        <f t="shared" si="9"/>
        <v>-246912</v>
      </c>
      <c r="F57" s="17">
        <f t="shared" si="9"/>
        <v>8515</v>
      </c>
      <c r="G57" s="17">
        <f t="shared" si="9"/>
        <v>-3402</v>
      </c>
      <c r="H57" s="17">
        <f t="shared" si="9"/>
        <v>6215</v>
      </c>
      <c r="I57" s="17">
        <f t="shared" si="9"/>
        <v>9433</v>
      </c>
      <c r="J57" s="17">
        <f t="shared" si="9"/>
        <v>13471</v>
      </c>
      <c r="K57" s="17">
        <f t="shared" si="9"/>
        <v>-21950</v>
      </c>
      <c r="L57" s="17">
        <f t="shared" si="9"/>
        <v>-28052</v>
      </c>
      <c r="M57" s="17">
        <f t="shared" si="9"/>
        <v>-31567</v>
      </c>
      <c r="N57" s="17">
        <f t="shared" si="9"/>
        <v>-31090</v>
      </c>
    </row>
    <row r="58" spans="1:14" x14ac:dyDescent="0.2">
      <c r="A58" s="6" t="s">
        <v>106</v>
      </c>
      <c r="B58" s="7" t="s">
        <v>107</v>
      </c>
      <c r="C58" s="17">
        <f t="shared" si="9"/>
        <v>-1454</v>
      </c>
      <c r="D58" s="17">
        <f t="shared" si="9"/>
        <v>-2001</v>
      </c>
      <c r="E58" s="17">
        <f t="shared" si="9"/>
        <v>-1252</v>
      </c>
      <c r="F58" s="17">
        <f t="shared" si="9"/>
        <v>-1859</v>
      </c>
      <c r="G58" s="17">
        <f t="shared" si="9"/>
        <v>-1386</v>
      </c>
      <c r="H58" s="17">
        <f t="shared" si="9"/>
        <v>-1790</v>
      </c>
      <c r="I58" s="17">
        <f t="shared" si="9"/>
        <v>-2155</v>
      </c>
      <c r="J58" s="17">
        <f t="shared" si="9"/>
        <v>18508</v>
      </c>
      <c r="K58" s="17">
        <f t="shared" si="9"/>
        <v>17677</v>
      </c>
      <c r="L58" s="17">
        <f t="shared" si="9"/>
        <v>1460</v>
      </c>
      <c r="M58" s="17">
        <f t="shared" si="9"/>
        <v>-136</v>
      </c>
      <c r="N58" s="17">
        <f t="shared" si="9"/>
        <v>154</v>
      </c>
    </row>
    <row r="59" spans="1:14" x14ac:dyDescent="0.2">
      <c r="A59" s="6" t="s">
        <v>108</v>
      </c>
      <c r="B59" s="7" t="s">
        <v>109</v>
      </c>
      <c r="C59" s="17">
        <f t="shared" si="9"/>
        <v>53844</v>
      </c>
      <c r="D59" s="17">
        <f t="shared" si="9"/>
        <v>52524</v>
      </c>
      <c r="E59" s="17">
        <f t="shared" si="9"/>
        <v>50474</v>
      </c>
      <c r="F59" s="17">
        <f t="shared" si="9"/>
        <v>-17062</v>
      </c>
      <c r="G59" s="17">
        <f t="shared" si="9"/>
        <v>-17028</v>
      </c>
      <c r="H59" s="17">
        <f t="shared" si="9"/>
        <v>-16873</v>
      </c>
      <c r="I59" s="17">
        <f t="shared" si="9"/>
        <v>-17807</v>
      </c>
      <c r="J59" s="17">
        <f t="shared" si="9"/>
        <v>-38779</v>
      </c>
      <c r="K59" s="17">
        <f t="shared" si="9"/>
        <v>-38007</v>
      </c>
      <c r="L59" s="17">
        <f t="shared" si="9"/>
        <v>-19390</v>
      </c>
      <c r="M59" s="17">
        <f t="shared" si="9"/>
        <v>-19669</v>
      </c>
      <c r="N59" s="17">
        <f t="shared" si="9"/>
        <v>-19851</v>
      </c>
    </row>
    <row r="60" spans="1:14" x14ac:dyDescent="0.2">
      <c r="A60" s="6" t="s">
        <v>110</v>
      </c>
      <c r="B60" s="7" t="s">
        <v>111</v>
      </c>
      <c r="C60" s="17">
        <f t="shared" si="9"/>
        <v>-2282</v>
      </c>
      <c r="D60" s="17">
        <f t="shared" si="9"/>
        <v>-2308</v>
      </c>
      <c r="E60" s="17">
        <f t="shared" si="9"/>
        <v>-2335</v>
      </c>
      <c r="F60" s="17">
        <f t="shared" si="9"/>
        <v>244</v>
      </c>
      <c r="G60" s="17">
        <f t="shared" si="9"/>
        <v>249</v>
      </c>
      <c r="H60" s="17">
        <f t="shared" si="9"/>
        <v>256</v>
      </c>
      <c r="I60" s="17">
        <f t="shared" si="9"/>
        <v>262</v>
      </c>
      <c r="J60" s="17">
        <f t="shared" si="9"/>
        <v>269</v>
      </c>
      <c r="K60" s="17">
        <f t="shared" si="9"/>
        <v>274</v>
      </c>
      <c r="L60" s="17">
        <f t="shared" si="9"/>
        <v>282</v>
      </c>
      <c r="M60" s="17">
        <f t="shared" si="9"/>
        <v>294</v>
      </c>
      <c r="N60" s="17">
        <f t="shared" si="9"/>
        <v>307</v>
      </c>
    </row>
    <row r="61" spans="1:14" x14ac:dyDescent="0.2">
      <c r="A61" s="6" t="s">
        <v>112</v>
      </c>
      <c r="B61" s="7" t="s">
        <v>113</v>
      </c>
      <c r="C61" s="17">
        <f>+C22-C42</f>
        <v>13527</v>
      </c>
      <c r="D61" s="17">
        <f t="shared" ref="D61:N61" si="10">+D22-D42</f>
        <v>13613</v>
      </c>
      <c r="E61" s="17">
        <f t="shared" si="10"/>
        <v>13696</v>
      </c>
      <c r="F61" s="17">
        <f t="shared" si="10"/>
        <v>5631</v>
      </c>
      <c r="G61" s="17">
        <f t="shared" si="10"/>
        <v>5716</v>
      </c>
      <c r="H61" s="17">
        <f t="shared" si="10"/>
        <v>5805</v>
      </c>
      <c r="I61" s="17">
        <f t="shared" si="10"/>
        <v>5938</v>
      </c>
      <c r="J61" s="17">
        <f t="shared" si="10"/>
        <v>6023</v>
      </c>
      <c r="K61" s="17">
        <f t="shared" si="10"/>
        <v>4204</v>
      </c>
      <c r="L61" s="17">
        <f t="shared" si="10"/>
        <v>-4475</v>
      </c>
      <c r="M61" s="17">
        <f t="shared" si="10"/>
        <v>-4562</v>
      </c>
      <c r="N61" s="17">
        <f t="shared" si="10"/>
        <v>-3081</v>
      </c>
    </row>
    <row r="62" spans="1:14" ht="13.5" thickBot="1" x14ac:dyDescent="0.25">
      <c r="A62" s="4"/>
      <c r="B62" s="5" t="s">
        <v>114</v>
      </c>
      <c r="C62" s="18">
        <f>SUM(C48:C61)</f>
        <v>-188802</v>
      </c>
      <c r="D62" s="18">
        <f t="shared" ref="D62:N62" si="11">SUM(D48:D61)</f>
        <v>-185878</v>
      </c>
      <c r="E62" s="18">
        <f t="shared" si="11"/>
        <v>-183748</v>
      </c>
      <c r="F62" s="18">
        <f t="shared" si="11"/>
        <v>-7869</v>
      </c>
      <c r="G62" s="18">
        <f t="shared" si="11"/>
        <v>1779</v>
      </c>
      <c r="H62" s="18">
        <f t="shared" si="11"/>
        <v>1806</v>
      </c>
      <c r="I62" s="18">
        <f t="shared" si="11"/>
        <v>3071</v>
      </c>
      <c r="J62" s="18">
        <f t="shared" si="11"/>
        <v>2517</v>
      </c>
      <c r="K62" s="18">
        <f t="shared" si="11"/>
        <v>28218</v>
      </c>
      <c r="L62" s="18">
        <f t="shared" si="11"/>
        <v>22072</v>
      </c>
      <c r="M62" s="18">
        <f t="shared" si="11"/>
        <v>14393</v>
      </c>
      <c r="N62" s="18">
        <f t="shared" si="11"/>
        <v>8981</v>
      </c>
    </row>
    <row r="63" spans="1:14" ht="13.5" thickTop="1" x14ac:dyDescent="0.2"/>
    <row r="64" spans="1:14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6" spans="3:4" x14ac:dyDescent="0.2">
      <c r="C66" s="19"/>
      <c r="D66" s="20"/>
    </row>
    <row r="67" spans="3:4" x14ac:dyDescent="0.2">
      <c r="C67" s="19"/>
      <c r="D67" s="20"/>
    </row>
    <row r="68" spans="3:4" x14ac:dyDescent="0.2">
      <c r="C68" s="19"/>
      <c r="D68" s="20"/>
    </row>
    <row r="69" spans="3:4" x14ac:dyDescent="0.2">
      <c r="C69" s="19"/>
      <c r="D69" s="20"/>
    </row>
    <row r="70" spans="3:4" x14ac:dyDescent="0.2">
      <c r="C70" s="19"/>
      <c r="D70" s="20"/>
    </row>
    <row r="71" spans="3:4" x14ac:dyDescent="0.2">
      <c r="C71" s="19"/>
      <c r="D71" s="20"/>
    </row>
    <row r="72" spans="3:4" x14ac:dyDescent="0.2">
      <c r="D72" s="20"/>
    </row>
    <row r="73" spans="3:4" x14ac:dyDescent="0.2">
      <c r="C73" s="19"/>
      <c r="D73" s="20"/>
    </row>
    <row r="74" spans="3:4" x14ac:dyDescent="0.2">
      <c r="D74" s="20"/>
    </row>
    <row r="75" spans="3:4" x14ac:dyDescent="0.2">
      <c r="C75" s="19"/>
      <c r="D75" s="20"/>
    </row>
    <row r="76" spans="3:4" x14ac:dyDescent="0.2">
      <c r="C76" s="19"/>
      <c r="D76" s="20"/>
    </row>
    <row r="77" spans="3:4" x14ac:dyDescent="0.2">
      <c r="C77" s="19"/>
      <c r="D77" s="20"/>
    </row>
    <row r="78" spans="3:4" x14ac:dyDescent="0.2">
      <c r="C78" s="19"/>
      <c r="D78" s="20"/>
    </row>
    <row r="79" spans="3:4" x14ac:dyDescent="0.2">
      <c r="C79" s="19"/>
      <c r="D79" s="20"/>
    </row>
  </sheetData>
  <mergeCells count="7">
    <mergeCell ref="A46:B47"/>
    <mergeCell ref="A6:B7"/>
    <mergeCell ref="A1:N1"/>
    <mergeCell ref="A2:N2"/>
    <mergeCell ref="A3:N3"/>
    <mergeCell ref="A4:N4"/>
    <mergeCell ref="A26:B27"/>
  </mergeCells>
  <pageMargins left="0.7" right="0.7" top="1" bottom="0.75" header="0.3" footer="0.3"/>
  <pageSetup scale="70" fitToHeight="0" orientation="landscape" r:id="rId1"/>
  <headerFooter>
    <oddHeader>&amp;RKPSC Case No. 2017-00179
Commission Staff's Initial Set of Data Requests
Dated  July 5, 2017
Item No. 19
Attachment 1
Page &amp;P of  5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zoomScaleNormal="100" workbookViewId="0">
      <pane ySplit="7" topLeftCell="A8" activePane="bottomLeft" state="frozen"/>
      <selection pane="bottomLeft" activeCell="A9" sqref="A9"/>
    </sheetView>
  </sheetViews>
  <sheetFormatPr defaultRowHeight="12.75" x14ac:dyDescent="0.2"/>
  <cols>
    <col min="1" max="1" width="6" style="11" bestFit="1" customWidth="1"/>
    <col min="2" max="2" width="33.5703125" style="11" bestFit="1" customWidth="1"/>
    <col min="3" max="14" width="11.5703125" style="11" customWidth="1"/>
    <col min="15" max="16384" width="9.140625" style="11"/>
  </cols>
  <sheetData>
    <row r="1" spans="1:14" ht="15.75" x14ac:dyDescent="0.25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x14ac:dyDescent="0.25">
      <c r="A2" s="32" t="s">
        <v>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 x14ac:dyDescent="0.25">
      <c r="A3" s="32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.75" x14ac:dyDescent="0.25">
      <c r="A4" s="32" t="s">
        <v>85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6" spans="1:14" x14ac:dyDescent="0.2">
      <c r="A6" s="30" t="s">
        <v>0</v>
      </c>
      <c r="B6" s="30"/>
      <c r="C6" s="12" t="s">
        <v>81</v>
      </c>
      <c r="D6" s="12" t="s">
        <v>81</v>
      </c>
      <c r="E6" s="12" t="s">
        <v>81</v>
      </c>
      <c r="F6" s="12" t="s">
        <v>81</v>
      </c>
      <c r="G6" s="12" t="s">
        <v>81</v>
      </c>
      <c r="H6" s="12" t="s">
        <v>81</v>
      </c>
      <c r="I6" s="12" t="s">
        <v>81</v>
      </c>
      <c r="J6" s="12" t="s">
        <v>81</v>
      </c>
      <c r="K6" s="12" t="s">
        <v>81</v>
      </c>
      <c r="L6" s="12" t="s">
        <v>81</v>
      </c>
      <c r="M6" s="12" t="s">
        <v>81</v>
      </c>
      <c r="N6" s="12" t="s">
        <v>81</v>
      </c>
    </row>
    <row r="7" spans="1:14" ht="13.5" thickBot="1" x14ac:dyDescent="0.25">
      <c r="A7" s="31"/>
      <c r="B7" s="31"/>
      <c r="C7" s="1" t="s">
        <v>141</v>
      </c>
      <c r="D7" s="1" t="s">
        <v>142</v>
      </c>
      <c r="E7" s="1" t="s">
        <v>143</v>
      </c>
      <c r="F7" s="1" t="s">
        <v>144</v>
      </c>
      <c r="G7" s="1" t="s">
        <v>145</v>
      </c>
      <c r="H7" s="1" t="s">
        <v>146</v>
      </c>
      <c r="I7" s="1" t="s">
        <v>147</v>
      </c>
      <c r="J7" s="1" t="s">
        <v>148</v>
      </c>
      <c r="K7" s="1" t="s">
        <v>149</v>
      </c>
      <c r="L7" s="1" t="s">
        <v>150</v>
      </c>
      <c r="M7" s="1" t="s">
        <v>151</v>
      </c>
      <c r="N7" s="1" t="s">
        <v>152</v>
      </c>
    </row>
    <row r="8" spans="1:14" ht="13.5" thickTop="1" x14ac:dyDescent="0.2"/>
    <row r="9" spans="1:14" x14ac:dyDescent="0.2">
      <c r="A9" s="21" t="s">
        <v>1</v>
      </c>
      <c r="B9" s="21" t="s">
        <v>2</v>
      </c>
      <c r="C9" s="26">
        <v>53</v>
      </c>
      <c r="D9" s="26">
        <v>53</v>
      </c>
      <c r="E9" s="26">
        <v>53</v>
      </c>
      <c r="F9" s="26">
        <v>53</v>
      </c>
      <c r="G9" s="26">
        <v>53</v>
      </c>
      <c r="H9" s="26">
        <v>53</v>
      </c>
      <c r="I9" s="26">
        <v>53</v>
      </c>
      <c r="J9" s="26">
        <v>53</v>
      </c>
      <c r="K9" s="26">
        <v>53</v>
      </c>
      <c r="L9" s="26">
        <v>53</v>
      </c>
      <c r="M9" s="26">
        <v>53</v>
      </c>
      <c r="N9" s="26">
        <v>53</v>
      </c>
    </row>
    <row r="10" spans="1:14" x14ac:dyDescent="0.2">
      <c r="A10" s="21" t="s">
        <v>3</v>
      </c>
      <c r="B10" s="21" t="s">
        <v>4</v>
      </c>
      <c r="C10" s="26">
        <v>14819</v>
      </c>
      <c r="D10" s="26">
        <v>15001</v>
      </c>
      <c r="E10" s="26">
        <v>15356</v>
      </c>
      <c r="F10" s="26">
        <v>15594</v>
      </c>
      <c r="G10" s="26">
        <v>15797</v>
      </c>
      <c r="H10" s="26">
        <v>16237</v>
      </c>
      <c r="I10" s="26">
        <v>16482</v>
      </c>
      <c r="J10" s="26">
        <v>16810</v>
      </c>
      <c r="K10" s="26">
        <v>17883</v>
      </c>
      <c r="L10" s="26">
        <v>19473</v>
      </c>
      <c r="M10" s="26">
        <v>19534</v>
      </c>
      <c r="N10" s="26">
        <v>19841</v>
      </c>
    </row>
    <row r="11" spans="1:14" x14ac:dyDescent="0.2">
      <c r="A11" s="21" t="s">
        <v>5</v>
      </c>
      <c r="B11" s="21" t="s">
        <v>6</v>
      </c>
      <c r="C11" s="26">
        <v>4852</v>
      </c>
      <c r="D11" s="26">
        <v>4852</v>
      </c>
      <c r="E11" s="26">
        <v>4852</v>
      </c>
      <c r="F11" s="26">
        <v>4852</v>
      </c>
      <c r="G11" s="26">
        <v>4852</v>
      </c>
      <c r="H11" s="26">
        <v>4852</v>
      </c>
      <c r="I11" s="26">
        <v>4852</v>
      </c>
      <c r="J11" s="26">
        <v>4852</v>
      </c>
      <c r="K11" s="26">
        <v>4852</v>
      </c>
      <c r="L11" s="26">
        <v>4852</v>
      </c>
      <c r="M11" s="26">
        <v>4852</v>
      </c>
      <c r="N11" s="26">
        <v>4852</v>
      </c>
    </row>
    <row r="12" spans="1:14" x14ac:dyDescent="0.2">
      <c r="A12" s="21" t="s">
        <v>7</v>
      </c>
      <c r="B12" s="21" t="s">
        <v>8</v>
      </c>
      <c r="C12" s="26">
        <v>5</v>
      </c>
      <c r="D12" s="26">
        <v>5</v>
      </c>
      <c r="E12" s="26">
        <v>5</v>
      </c>
      <c r="F12" s="26">
        <v>5</v>
      </c>
      <c r="G12" s="26">
        <v>5</v>
      </c>
      <c r="H12" s="26">
        <v>5</v>
      </c>
      <c r="I12" s="26">
        <v>5</v>
      </c>
      <c r="J12" s="26">
        <v>5</v>
      </c>
      <c r="K12" s="26">
        <v>5</v>
      </c>
      <c r="L12" s="26">
        <v>5</v>
      </c>
      <c r="M12" s="26">
        <v>5</v>
      </c>
      <c r="N12" s="26">
        <v>5</v>
      </c>
    </row>
    <row r="13" spans="1:14" x14ac:dyDescent="0.2">
      <c r="A13" s="21" t="s">
        <v>9</v>
      </c>
      <c r="B13" s="21" t="s">
        <v>10</v>
      </c>
      <c r="C13" s="26">
        <v>63249</v>
      </c>
      <c r="D13" s="26">
        <v>63539</v>
      </c>
      <c r="E13" s="26">
        <v>63895</v>
      </c>
      <c r="F13" s="26">
        <v>63900</v>
      </c>
      <c r="G13" s="26">
        <v>63920</v>
      </c>
      <c r="H13" s="26">
        <v>63909</v>
      </c>
      <c r="I13" s="26">
        <v>63909</v>
      </c>
      <c r="J13" s="26">
        <v>63909</v>
      </c>
      <c r="K13" s="26">
        <v>63963</v>
      </c>
      <c r="L13" s="26">
        <v>63991</v>
      </c>
      <c r="M13" s="26">
        <v>64912</v>
      </c>
      <c r="N13" s="26">
        <v>64977</v>
      </c>
    </row>
    <row r="14" spans="1:14" x14ac:dyDescent="0.2">
      <c r="A14" s="21" t="s">
        <v>11</v>
      </c>
      <c r="B14" s="21" t="s">
        <v>12</v>
      </c>
      <c r="C14" s="26">
        <v>882825</v>
      </c>
      <c r="D14" s="26">
        <v>885548</v>
      </c>
      <c r="E14" s="26">
        <v>939429</v>
      </c>
      <c r="F14" s="26">
        <v>942300</v>
      </c>
      <c r="G14" s="26">
        <v>942464</v>
      </c>
      <c r="H14" s="26">
        <v>936393</v>
      </c>
      <c r="I14" s="26">
        <v>936809</v>
      </c>
      <c r="J14" s="26">
        <v>937503</v>
      </c>
      <c r="K14" s="26">
        <v>937886</v>
      </c>
      <c r="L14" s="26">
        <v>938100</v>
      </c>
      <c r="M14" s="26">
        <v>938959</v>
      </c>
      <c r="N14" s="26">
        <v>938538</v>
      </c>
    </row>
    <row r="15" spans="1:14" x14ac:dyDescent="0.2">
      <c r="A15" s="21" t="s">
        <v>13</v>
      </c>
      <c r="B15" s="21" t="s">
        <v>14</v>
      </c>
      <c r="C15" s="26">
        <v>115257</v>
      </c>
      <c r="D15" s="26">
        <v>115252</v>
      </c>
      <c r="E15" s="26">
        <v>115252</v>
      </c>
      <c r="F15" s="26">
        <v>115273</v>
      </c>
      <c r="G15" s="26">
        <v>115273</v>
      </c>
      <c r="H15" s="27">
        <v>115282</v>
      </c>
      <c r="I15" s="26">
        <v>115480</v>
      </c>
      <c r="J15" s="26">
        <v>115365</v>
      </c>
      <c r="K15" s="26">
        <v>115365</v>
      </c>
      <c r="L15" s="26">
        <v>115455</v>
      </c>
      <c r="M15" s="26">
        <v>115635</v>
      </c>
      <c r="N15" s="26">
        <v>115640</v>
      </c>
    </row>
    <row r="16" spans="1:14" x14ac:dyDescent="0.2">
      <c r="A16" s="21" t="s">
        <v>15</v>
      </c>
      <c r="B16" s="21" t="s">
        <v>16</v>
      </c>
      <c r="C16" s="26">
        <v>28533</v>
      </c>
      <c r="D16" s="26">
        <v>28492</v>
      </c>
      <c r="E16" s="26">
        <v>28516</v>
      </c>
      <c r="F16" s="26">
        <v>28835</v>
      </c>
      <c r="G16" s="26">
        <v>28836</v>
      </c>
      <c r="H16" s="26">
        <v>28836</v>
      </c>
      <c r="I16" s="26">
        <v>28859</v>
      </c>
      <c r="J16" s="26">
        <v>28886</v>
      </c>
      <c r="K16" s="26">
        <v>28917</v>
      </c>
      <c r="L16" s="26">
        <v>28934</v>
      </c>
      <c r="M16" s="26">
        <v>29044</v>
      </c>
      <c r="N16" s="26">
        <v>29040</v>
      </c>
    </row>
    <row r="17" spans="1:14" x14ac:dyDescent="0.2">
      <c r="A17" s="21" t="s">
        <v>17</v>
      </c>
      <c r="B17" s="21" t="s">
        <v>18</v>
      </c>
      <c r="C17" s="26">
        <v>11165</v>
      </c>
      <c r="D17" s="26">
        <v>11276</v>
      </c>
      <c r="E17" s="26">
        <v>11316</v>
      </c>
      <c r="F17" s="26">
        <v>11328</v>
      </c>
      <c r="G17" s="26">
        <v>11328</v>
      </c>
      <c r="H17" s="26">
        <v>11328</v>
      </c>
      <c r="I17" s="26">
        <v>11340</v>
      </c>
      <c r="J17" s="26">
        <v>11363</v>
      </c>
      <c r="K17" s="26">
        <v>11405</v>
      </c>
      <c r="L17" s="26">
        <v>11428</v>
      </c>
      <c r="M17" s="26">
        <v>11783</v>
      </c>
      <c r="N17" s="26">
        <v>11870</v>
      </c>
    </row>
    <row r="18" spans="1:14" x14ac:dyDescent="0.2">
      <c r="A18" s="21" t="s">
        <v>19</v>
      </c>
      <c r="B18" s="21" t="s">
        <v>20</v>
      </c>
      <c r="C18" s="26">
        <v>10272</v>
      </c>
      <c r="D18" s="27">
        <v>10272</v>
      </c>
      <c r="E18" s="26">
        <v>10272</v>
      </c>
      <c r="F18" s="26">
        <v>10272</v>
      </c>
      <c r="G18" s="26">
        <v>10272</v>
      </c>
      <c r="H18" s="26">
        <v>10272</v>
      </c>
      <c r="I18" s="26">
        <v>10272</v>
      </c>
      <c r="J18" s="26">
        <v>10272</v>
      </c>
      <c r="K18" s="26">
        <v>10272</v>
      </c>
      <c r="L18" s="26">
        <v>11625</v>
      </c>
      <c r="M18" s="26">
        <v>11625</v>
      </c>
      <c r="N18" s="26">
        <v>11625</v>
      </c>
    </row>
    <row r="19" spans="1:14" x14ac:dyDescent="0.2">
      <c r="A19" s="21" t="s">
        <v>21</v>
      </c>
      <c r="B19" s="21" t="s">
        <v>22</v>
      </c>
      <c r="C19" s="26">
        <v>4136</v>
      </c>
      <c r="D19" s="26">
        <v>4136</v>
      </c>
      <c r="E19" s="26">
        <v>4136</v>
      </c>
      <c r="F19" s="26">
        <v>4136</v>
      </c>
      <c r="G19" s="26">
        <v>4136</v>
      </c>
      <c r="H19" s="26">
        <v>4136</v>
      </c>
      <c r="I19" s="26">
        <v>4136</v>
      </c>
      <c r="J19" s="26">
        <v>4136</v>
      </c>
      <c r="K19" s="26">
        <v>4136</v>
      </c>
      <c r="L19" s="26">
        <v>4480</v>
      </c>
      <c r="M19" s="26">
        <v>4480</v>
      </c>
      <c r="N19" s="26">
        <v>4480</v>
      </c>
    </row>
    <row r="20" spans="1:14" x14ac:dyDescent="0.2">
      <c r="A20" s="21" t="s">
        <v>23</v>
      </c>
      <c r="B20" s="21" t="s">
        <v>24</v>
      </c>
      <c r="C20" s="26">
        <v>31699</v>
      </c>
      <c r="D20" s="26">
        <v>31704</v>
      </c>
      <c r="E20" s="26">
        <v>31739</v>
      </c>
      <c r="F20" s="26">
        <v>31739</v>
      </c>
      <c r="G20" s="26">
        <v>31740</v>
      </c>
      <c r="H20" s="26">
        <v>31743</v>
      </c>
      <c r="I20" s="26">
        <v>31758</v>
      </c>
      <c r="J20" s="26">
        <v>31791</v>
      </c>
      <c r="K20" s="26">
        <v>31793</v>
      </c>
      <c r="L20" s="26">
        <v>30754</v>
      </c>
      <c r="M20" s="26">
        <v>30754</v>
      </c>
      <c r="N20" s="26">
        <v>30754</v>
      </c>
    </row>
    <row r="21" spans="1:14" x14ac:dyDescent="0.2">
      <c r="A21" s="21" t="s">
        <v>25</v>
      </c>
      <c r="B21" s="21" t="s">
        <v>26</v>
      </c>
      <c r="C21" s="26">
        <v>6693</v>
      </c>
      <c r="D21" s="26">
        <v>6693</v>
      </c>
      <c r="E21" s="26">
        <v>6693</v>
      </c>
      <c r="F21" s="26">
        <v>6693</v>
      </c>
      <c r="G21" s="26">
        <v>6693</v>
      </c>
      <c r="H21" s="26">
        <v>6693</v>
      </c>
      <c r="I21" s="26">
        <v>6698</v>
      </c>
      <c r="J21" s="26">
        <v>6698</v>
      </c>
      <c r="K21" s="26">
        <v>6656</v>
      </c>
      <c r="L21" s="26">
        <v>6656</v>
      </c>
      <c r="M21" s="26">
        <v>6656</v>
      </c>
      <c r="N21" s="26">
        <v>6656</v>
      </c>
    </row>
    <row r="22" spans="1:14" x14ac:dyDescent="0.2">
      <c r="A22" s="21" t="s">
        <v>27</v>
      </c>
      <c r="B22" s="21" t="s">
        <v>28</v>
      </c>
      <c r="C22" s="26">
        <v>195631</v>
      </c>
      <c r="D22" s="27">
        <v>195760</v>
      </c>
      <c r="E22" s="26">
        <v>195885</v>
      </c>
      <c r="F22" s="26">
        <v>195932</v>
      </c>
      <c r="G22" s="27">
        <v>197155</v>
      </c>
      <c r="H22" s="26">
        <v>197195</v>
      </c>
      <c r="I22" s="26">
        <v>197629</v>
      </c>
      <c r="J22" s="26">
        <v>197652</v>
      </c>
      <c r="K22" s="26">
        <v>196339</v>
      </c>
      <c r="L22" s="26">
        <v>197107</v>
      </c>
      <c r="M22" s="26">
        <v>197487</v>
      </c>
      <c r="N22" s="26">
        <v>197496</v>
      </c>
    </row>
    <row r="23" spans="1:14" x14ac:dyDescent="0.2">
      <c r="A23" s="21" t="s">
        <v>29</v>
      </c>
      <c r="B23" s="21" t="s">
        <v>30</v>
      </c>
      <c r="C23" s="27">
        <v>94978</v>
      </c>
      <c r="D23" s="27">
        <v>94978</v>
      </c>
      <c r="E23" s="26">
        <v>94978</v>
      </c>
      <c r="F23" s="26">
        <v>94978</v>
      </c>
      <c r="G23" s="26">
        <v>96772</v>
      </c>
      <c r="H23" s="26">
        <v>96772</v>
      </c>
      <c r="I23" s="27">
        <v>96772</v>
      </c>
      <c r="J23" s="26">
        <v>96772</v>
      </c>
      <c r="K23" s="26">
        <v>96772</v>
      </c>
      <c r="L23" s="26">
        <v>96772</v>
      </c>
      <c r="M23" s="26">
        <v>96772</v>
      </c>
      <c r="N23" s="26">
        <v>96772</v>
      </c>
    </row>
    <row r="24" spans="1:14" x14ac:dyDescent="0.2">
      <c r="A24" s="21" t="s">
        <v>31</v>
      </c>
      <c r="B24" s="21" t="s">
        <v>32</v>
      </c>
      <c r="C24" s="26">
        <v>99757</v>
      </c>
      <c r="D24" s="26">
        <v>99754</v>
      </c>
      <c r="E24" s="26">
        <v>99797</v>
      </c>
      <c r="F24" s="26">
        <v>99947</v>
      </c>
      <c r="G24" s="26">
        <v>100069</v>
      </c>
      <c r="H24" s="26">
        <v>101111</v>
      </c>
      <c r="I24" s="26">
        <v>101259</v>
      </c>
      <c r="J24" s="26">
        <v>101292</v>
      </c>
      <c r="K24" s="26">
        <v>101321</v>
      </c>
      <c r="L24" s="26">
        <v>102035</v>
      </c>
      <c r="M24" s="26">
        <v>102109</v>
      </c>
      <c r="N24" s="26">
        <v>102112</v>
      </c>
    </row>
    <row r="25" spans="1:14" x14ac:dyDescent="0.2">
      <c r="A25" s="21" t="s">
        <v>33</v>
      </c>
      <c r="B25" s="21" t="s">
        <v>34</v>
      </c>
      <c r="C25" s="26">
        <v>137362</v>
      </c>
      <c r="D25" s="26">
        <v>137323</v>
      </c>
      <c r="E25" s="26">
        <v>137436</v>
      </c>
      <c r="F25" s="26">
        <v>137637</v>
      </c>
      <c r="G25" s="27">
        <v>135927</v>
      </c>
      <c r="H25" s="26">
        <v>136134</v>
      </c>
      <c r="I25" s="26">
        <v>136213</v>
      </c>
      <c r="J25" s="26">
        <v>136217</v>
      </c>
      <c r="K25" s="26">
        <v>136245</v>
      </c>
      <c r="L25" s="26">
        <v>136780</v>
      </c>
      <c r="M25" s="26">
        <v>136816</v>
      </c>
      <c r="N25" s="26">
        <v>136810</v>
      </c>
    </row>
    <row r="26" spans="1:14" x14ac:dyDescent="0.2">
      <c r="A26" s="21" t="s">
        <v>35</v>
      </c>
      <c r="B26" s="21" t="s">
        <v>36</v>
      </c>
      <c r="C26" s="26">
        <v>12</v>
      </c>
      <c r="D26" s="26">
        <v>12</v>
      </c>
      <c r="E26" s="26">
        <v>12</v>
      </c>
      <c r="F26" s="26">
        <v>12</v>
      </c>
      <c r="G26" s="26">
        <v>12</v>
      </c>
      <c r="H26" s="26">
        <v>12</v>
      </c>
      <c r="I26" s="26">
        <v>12</v>
      </c>
      <c r="J26" s="26">
        <v>12</v>
      </c>
      <c r="K26" s="26">
        <v>12</v>
      </c>
      <c r="L26" s="26">
        <v>12</v>
      </c>
      <c r="M26" s="26">
        <v>12</v>
      </c>
      <c r="N26" s="26">
        <v>12</v>
      </c>
    </row>
    <row r="27" spans="1:14" x14ac:dyDescent="0.2">
      <c r="A27" s="21" t="s">
        <v>37</v>
      </c>
      <c r="B27" s="21" t="s">
        <v>38</v>
      </c>
      <c r="C27" s="26">
        <v>106</v>
      </c>
      <c r="D27" s="26">
        <v>106</v>
      </c>
      <c r="E27" s="26">
        <v>106</v>
      </c>
      <c r="F27" s="26">
        <v>106</v>
      </c>
      <c r="G27" s="26">
        <v>106</v>
      </c>
      <c r="H27" s="26">
        <v>106</v>
      </c>
      <c r="I27" s="26">
        <v>106</v>
      </c>
      <c r="J27" s="26">
        <v>106</v>
      </c>
      <c r="K27" s="26">
        <v>106</v>
      </c>
      <c r="L27" s="26">
        <v>106</v>
      </c>
      <c r="M27" s="26">
        <v>106</v>
      </c>
      <c r="N27" s="26">
        <v>106</v>
      </c>
    </row>
    <row r="28" spans="1:14" x14ac:dyDescent="0.2">
      <c r="A28" s="21" t="s">
        <v>39</v>
      </c>
      <c r="B28" s="21" t="s">
        <v>40</v>
      </c>
      <c r="C28" s="26">
        <v>2159</v>
      </c>
      <c r="D28" s="26">
        <v>2159</v>
      </c>
      <c r="E28" s="26">
        <v>2159</v>
      </c>
      <c r="F28" s="26">
        <v>2159</v>
      </c>
      <c r="G28" s="26">
        <v>2159</v>
      </c>
      <c r="H28" s="26">
        <v>2159</v>
      </c>
      <c r="I28" s="26">
        <v>2159</v>
      </c>
      <c r="J28" s="26">
        <v>2159</v>
      </c>
      <c r="K28" s="26">
        <v>2151</v>
      </c>
      <c r="L28" s="26">
        <v>2151</v>
      </c>
      <c r="M28" s="26">
        <v>2151</v>
      </c>
      <c r="N28" s="26">
        <v>2151</v>
      </c>
    </row>
    <row r="29" spans="1:14" x14ac:dyDescent="0.2">
      <c r="A29" s="21" t="s">
        <v>41</v>
      </c>
      <c r="B29" s="21" t="s">
        <v>24</v>
      </c>
      <c r="C29" s="26">
        <v>5346</v>
      </c>
      <c r="D29" s="26">
        <v>5346</v>
      </c>
      <c r="E29" s="26">
        <v>5346</v>
      </c>
      <c r="F29" s="26">
        <v>5346</v>
      </c>
      <c r="G29" s="26">
        <v>5346</v>
      </c>
      <c r="H29" s="26">
        <v>5346</v>
      </c>
      <c r="I29" s="27">
        <v>5346</v>
      </c>
      <c r="J29" s="27">
        <v>5346</v>
      </c>
      <c r="K29" s="26">
        <v>5346</v>
      </c>
      <c r="L29" s="26">
        <v>5346</v>
      </c>
      <c r="M29" s="26">
        <v>5346</v>
      </c>
      <c r="N29" s="26">
        <v>5346</v>
      </c>
    </row>
    <row r="30" spans="1:14" x14ac:dyDescent="0.2">
      <c r="A30" s="21" t="s">
        <v>42</v>
      </c>
      <c r="B30" s="21" t="s">
        <v>26</v>
      </c>
      <c r="C30" s="26">
        <v>4383</v>
      </c>
      <c r="D30" s="26">
        <v>4383</v>
      </c>
      <c r="E30" s="26">
        <v>4383</v>
      </c>
      <c r="F30" s="26">
        <v>4383</v>
      </c>
      <c r="G30" s="26">
        <v>4383</v>
      </c>
      <c r="H30" s="26">
        <v>4384</v>
      </c>
      <c r="I30" s="26">
        <v>4384</v>
      </c>
      <c r="J30" s="27">
        <v>4481</v>
      </c>
      <c r="K30" s="26">
        <v>4486</v>
      </c>
      <c r="L30" s="26">
        <v>4493</v>
      </c>
      <c r="M30" s="26">
        <v>4500</v>
      </c>
      <c r="N30" s="26">
        <v>4500</v>
      </c>
    </row>
    <row r="31" spans="1:14" x14ac:dyDescent="0.2">
      <c r="A31" s="21" t="s">
        <v>43</v>
      </c>
      <c r="B31" s="21" t="s">
        <v>28</v>
      </c>
      <c r="C31" s="26">
        <v>93301</v>
      </c>
      <c r="D31" s="26">
        <v>94718</v>
      </c>
      <c r="E31" s="26">
        <v>94936</v>
      </c>
      <c r="F31" s="26">
        <v>95024</v>
      </c>
      <c r="G31" s="26">
        <v>95282</v>
      </c>
      <c r="H31" s="26">
        <v>95626</v>
      </c>
      <c r="I31" s="26">
        <v>95704</v>
      </c>
      <c r="J31" s="27">
        <v>95923</v>
      </c>
      <c r="K31" s="26">
        <v>96300</v>
      </c>
      <c r="L31" s="26">
        <v>96473</v>
      </c>
      <c r="M31" s="26">
        <v>97501</v>
      </c>
      <c r="N31" s="26">
        <v>97987</v>
      </c>
    </row>
    <row r="32" spans="1:14" x14ac:dyDescent="0.2">
      <c r="A32" s="21" t="s">
        <v>44</v>
      </c>
      <c r="B32" s="21" t="s">
        <v>45</v>
      </c>
      <c r="C32" s="26">
        <v>194179</v>
      </c>
      <c r="D32" s="26">
        <v>195532</v>
      </c>
      <c r="E32" s="26">
        <v>196298</v>
      </c>
      <c r="F32" s="26">
        <v>196775</v>
      </c>
      <c r="G32" s="26">
        <v>197300</v>
      </c>
      <c r="H32" s="26">
        <v>197799</v>
      </c>
      <c r="I32" s="26">
        <v>198264</v>
      </c>
      <c r="J32" s="27">
        <v>198891</v>
      </c>
      <c r="K32" s="26">
        <v>199607</v>
      </c>
      <c r="L32" s="26">
        <v>200051</v>
      </c>
      <c r="M32" s="26">
        <v>200500</v>
      </c>
      <c r="N32" s="26">
        <v>201038</v>
      </c>
    </row>
    <row r="33" spans="1:14" x14ac:dyDescent="0.2">
      <c r="A33" s="21" t="s">
        <v>46</v>
      </c>
      <c r="B33" s="21" t="s">
        <v>34</v>
      </c>
      <c r="C33" s="26">
        <v>208944</v>
      </c>
      <c r="D33" s="26">
        <v>208694</v>
      </c>
      <c r="E33" s="26">
        <v>209934</v>
      </c>
      <c r="F33" s="26">
        <v>212162</v>
      </c>
      <c r="G33" s="26">
        <v>212884</v>
      </c>
      <c r="H33" s="26">
        <v>214057</v>
      </c>
      <c r="I33" s="26">
        <v>215219</v>
      </c>
      <c r="J33" s="26">
        <v>216101</v>
      </c>
      <c r="K33" s="26">
        <v>216935</v>
      </c>
      <c r="L33" s="26">
        <v>217778</v>
      </c>
      <c r="M33" s="26">
        <v>218402</v>
      </c>
      <c r="N33" s="26">
        <v>218593</v>
      </c>
    </row>
    <row r="34" spans="1:14" x14ac:dyDescent="0.2">
      <c r="A34" s="21" t="s">
        <v>47</v>
      </c>
      <c r="B34" s="21" t="s">
        <v>36</v>
      </c>
      <c r="C34" s="26">
        <v>7027</v>
      </c>
      <c r="D34" s="26">
        <v>7034</v>
      </c>
      <c r="E34" s="26">
        <v>7059</v>
      </c>
      <c r="F34" s="26">
        <v>7077</v>
      </c>
      <c r="G34" s="26">
        <v>7091</v>
      </c>
      <c r="H34" s="26">
        <v>7111</v>
      </c>
      <c r="I34" s="26">
        <v>7120</v>
      </c>
      <c r="J34" s="26">
        <v>7137</v>
      </c>
      <c r="K34" s="26">
        <v>7144</v>
      </c>
      <c r="L34" s="26">
        <v>7179</v>
      </c>
      <c r="M34" s="26">
        <v>7171</v>
      </c>
      <c r="N34" s="26">
        <v>7218</v>
      </c>
    </row>
    <row r="35" spans="1:14" x14ac:dyDescent="0.2">
      <c r="A35" s="21" t="s">
        <v>48</v>
      </c>
      <c r="B35" s="21" t="s">
        <v>49</v>
      </c>
      <c r="C35" s="26">
        <v>10808</v>
      </c>
      <c r="D35" s="26">
        <v>10837</v>
      </c>
      <c r="E35" s="26">
        <v>10884</v>
      </c>
      <c r="F35" s="26">
        <v>10916</v>
      </c>
      <c r="G35" s="26">
        <v>10963</v>
      </c>
      <c r="H35" s="26">
        <v>10989</v>
      </c>
      <c r="I35" s="26">
        <v>10982</v>
      </c>
      <c r="J35" s="26">
        <v>11040</v>
      </c>
      <c r="K35" s="26">
        <v>11071</v>
      </c>
      <c r="L35" s="26">
        <v>11047</v>
      </c>
      <c r="M35" s="26">
        <v>11055</v>
      </c>
      <c r="N35" s="26">
        <v>11084</v>
      </c>
    </row>
    <row r="36" spans="1:14" x14ac:dyDescent="0.2">
      <c r="A36" s="21" t="s">
        <v>50</v>
      </c>
      <c r="B36" s="21" t="s">
        <v>51</v>
      </c>
      <c r="C36" s="26">
        <v>126850</v>
      </c>
      <c r="D36" s="26">
        <v>127440</v>
      </c>
      <c r="E36" s="26">
        <v>127907</v>
      </c>
      <c r="F36" s="26">
        <v>128062</v>
      </c>
      <c r="G36" s="26">
        <v>128468</v>
      </c>
      <c r="H36" s="26">
        <v>128662</v>
      </c>
      <c r="I36" s="26">
        <v>128946</v>
      </c>
      <c r="J36" s="26">
        <v>129236</v>
      </c>
      <c r="K36" s="26">
        <v>129563</v>
      </c>
      <c r="L36" s="26">
        <v>129887</v>
      </c>
      <c r="M36" s="26">
        <v>130050</v>
      </c>
      <c r="N36" s="26">
        <v>130373</v>
      </c>
    </row>
    <row r="37" spans="1:14" x14ac:dyDescent="0.2">
      <c r="A37" s="21" t="s">
        <v>52</v>
      </c>
      <c r="B37" s="21" t="s">
        <v>53</v>
      </c>
      <c r="C37" s="26">
        <v>58339</v>
      </c>
      <c r="D37" s="26">
        <v>58516</v>
      </c>
      <c r="E37" s="26">
        <v>58660</v>
      </c>
      <c r="F37" s="26">
        <v>58859</v>
      </c>
      <c r="G37" s="26">
        <v>58958</v>
      </c>
      <c r="H37" s="26">
        <v>59066</v>
      </c>
      <c r="I37" s="26">
        <v>59210</v>
      </c>
      <c r="J37" s="26">
        <v>59352</v>
      </c>
      <c r="K37" s="26">
        <v>59483</v>
      </c>
      <c r="L37" s="26">
        <v>59716</v>
      </c>
      <c r="M37" s="26">
        <v>59839</v>
      </c>
      <c r="N37" s="26">
        <v>59998</v>
      </c>
    </row>
    <row r="38" spans="1:14" x14ac:dyDescent="0.2">
      <c r="A38" s="21" t="s">
        <v>54</v>
      </c>
      <c r="B38" s="21" t="s">
        <v>55</v>
      </c>
      <c r="C38" s="26">
        <v>25012</v>
      </c>
      <c r="D38" s="26">
        <v>24901</v>
      </c>
      <c r="E38" s="26">
        <v>24902</v>
      </c>
      <c r="F38" s="26">
        <v>24849</v>
      </c>
      <c r="G38" s="26">
        <v>24953</v>
      </c>
      <c r="H38" s="26">
        <v>25014</v>
      </c>
      <c r="I38" s="26">
        <v>24988</v>
      </c>
      <c r="J38" s="26">
        <v>24934</v>
      </c>
      <c r="K38" s="26">
        <v>24814</v>
      </c>
      <c r="L38" s="26">
        <v>24849</v>
      </c>
      <c r="M38" s="26">
        <v>24880</v>
      </c>
      <c r="N38" s="26">
        <v>24876</v>
      </c>
    </row>
    <row r="39" spans="1:14" x14ac:dyDescent="0.2">
      <c r="A39" s="21" t="s">
        <v>56</v>
      </c>
      <c r="B39" s="21" t="s">
        <v>57</v>
      </c>
      <c r="C39" s="26">
        <v>19797</v>
      </c>
      <c r="D39" s="26">
        <v>19799</v>
      </c>
      <c r="E39" s="26">
        <v>19789</v>
      </c>
      <c r="F39" s="26">
        <v>19812</v>
      </c>
      <c r="G39" s="26">
        <v>19752</v>
      </c>
      <c r="H39" s="26">
        <v>19703</v>
      </c>
      <c r="I39" s="26">
        <v>19747</v>
      </c>
      <c r="J39" s="26">
        <v>19710</v>
      </c>
      <c r="K39" s="26">
        <v>19681</v>
      </c>
      <c r="L39" s="26">
        <v>19792</v>
      </c>
      <c r="M39" s="26">
        <v>19769</v>
      </c>
      <c r="N39" s="26">
        <v>19789</v>
      </c>
    </row>
    <row r="40" spans="1:14" x14ac:dyDescent="0.2">
      <c r="A40" s="21" t="s">
        <v>58</v>
      </c>
      <c r="B40" s="21" t="s">
        <v>59</v>
      </c>
      <c r="C40" s="26">
        <v>3639</v>
      </c>
      <c r="D40" s="26">
        <v>3637</v>
      </c>
      <c r="E40" s="26">
        <v>3643</v>
      </c>
      <c r="F40" s="26">
        <v>3711</v>
      </c>
      <c r="G40" s="26">
        <v>3711</v>
      </c>
      <c r="H40" s="26">
        <v>3708</v>
      </c>
      <c r="I40" s="26">
        <v>3766</v>
      </c>
      <c r="J40" s="26">
        <v>3771</v>
      </c>
      <c r="K40" s="26">
        <v>3777</v>
      </c>
      <c r="L40" s="26">
        <v>3894</v>
      </c>
      <c r="M40" s="26">
        <v>3909</v>
      </c>
      <c r="N40" s="26">
        <v>3923</v>
      </c>
    </row>
    <row r="41" spans="1:14" x14ac:dyDescent="0.2">
      <c r="A41" s="21" t="s">
        <v>60</v>
      </c>
      <c r="B41" s="21" t="s">
        <v>22</v>
      </c>
      <c r="C41" s="26">
        <v>1487</v>
      </c>
      <c r="D41" s="26">
        <v>1487</v>
      </c>
      <c r="E41" s="26">
        <v>1489</v>
      </c>
      <c r="F41" s="26">
        <v>1489</v>
      </c>
      <c r="G41" s="26">
        <v>1489</v>
      </c>
      <c r="H41" s="26">
        <v>1489</v>
      </c>
      <c r="I41" s="26">
        <v>1489</v>
      </c>
      <c r="J41" s="26">
        <v>1489</v>
      </c>
      <c r="K41" s="26">
        <v>1489</v>
      </c>
      <c r="L41" s="26">
        <v>1489</v>
      </c>
      <c r="M41" s="26">
        <v>1489</v>
      </c>
      <c r="N41" s="26">
        <v>1489</v>
      </c>
    </row>
    <row r="42" spans="1:14" x14ac:dyDescent="0.2">
      <c r="A42" s="21" t="s">
        <v>61</v>
      </c>
      <c r="B42" s="21" t="s">
        <v>24</v>
      </c>
      <c r="C42" s="26">
        <v>37</v>
      </c>
      <c r="D42" s="26">
        <v>37</v>
      </c>
      <c r="E42" s="26">
        <v>36</v>
      </c>
      <c r="F42" s="26">
        <v>36</v>
      </c>
      <c r="G42" s="26">
        <v>36</v>
      </c>
      <c r="H42" s="26">
        <v>36</v>
      </c>
      <c r="I42" s="26">
        <v>36</v>
      </c>
      <c r="J42" s="26">
        <v>36</v>
      </c>
      <c r="K42" s="26">
        <v>36</v>
      </c>
      <c r="L42" s="26">
        <v>36</v>
      </c>
      <c r="M42" s="26">
        <v>36</v>
      </c>
      <c r="N42" s="26">
        <v>36</v>
      </c>
    </row>
    <row r="43" spans="1:14" x14ac:dyDescent="0.2">
      <c r="A43" s="21" t="s">
        <v>62</v>
      </c>
      <c r="B43" s="21" t="s">
        <v>26</v>
      </c>
      <c r="C43" s="26">
        <v>21947</v>
      </c>
      <c r="D43" s="27">
        <v>21986</v>
      </c>
      <c r="E43" s="26">
        <v>21987</v>
      </c>
      <c r="F43" s="26">
        <v>21987</v>
      </c>
      <c r="G43" s="26">
        <v>21987</v>
      </c>
      <c r="H43" s="26">
        <v>21987</v>
      </c>
      <c r="I43" s="26">
        <v>21989</v>
      </c>
      <c r="J43" s="26">
        <v>21998</v>
      </c>
      <c r="K43" s="26">
        <v>21998</v>
      </c>
      <c r="L43" s="26">
        <v>22021</v>
      </c>
      <c r="M43" s="26">
        <v>22041</v>
      </c>
      <c r="N43" s="26">
        <v>22041</v>
      </c>
    </row>
    <row r="44" spans="1:14" x14ac:dyDescent="0.2">
      <c r="A44" s="21" t="s">
        <v>63</v>
      </c>
      <c r="B44" s="21" t="s">
        <v>64</v>
      </c>
      <c r="C44" s="26">
        <v>1824</v>
      </c>
      <c r="D44" s="26">
        <v>1824</v>
      </c>
      <c r="E44" s="26">
        <v>1824</v>
      </c>
      <c r="F44" s="26">
        <v>1824</v>
      </c>
      <c r="G44" s="26">
        <v>1824</v>
      </c>
      <c r="H44" s="26">
        <v>1824</v>
      </c>
      <c r="I44" s="26">
        <v>1824</v>
      </c>
      <c r="J44" s="26">
        <v>1824</v>
      </c>
      <c r="K44" s="26">
        <v>1824</v>
      </c>
      <c r="L44" s="26">
        <v>1824</v>
      </c>
      <c r="M44" s="26">
        <v>1824</v>
      </c>
      <c r="N44" s="26">
        <v>1824</v>
      </c>
    </row>
    <row r="45" spans="1:14" x14ac:dyDescent="0.2">
      <c r="A45" s="21" t="s">
        <v>65</v>
      </c>
      <c r="B45" s="21" t="s">
        <v>66</v>
      </c>
      <c r="C45" s="26">
        <v>15</v>
      </c>
      <c r="D45" s="26">
        <v>15</v>
      </c>
      <c r="E45" s="26">
        <v>15</v>
      </c>
      <c r="F45" s="26">
        <v>15</v>
      </c>
      <c r="G45" s="26">
        <v>15</v>
      </c>
      <c r="H45" s="26">
        <v>15</v>
      </c>
      <c r="I45" s="26">
        <v>15</v>
      </c>
      <c r="J45" s="26">
        <v>15</v>
      </c>
      <c r="K45" s="26">
        <v>15</v>
      </c>
      <c r="L45" s="26">
        <v>15</v>
      </c>
      <c r="M45" s="26">
        <v>15</v>
      </c>
      <c r="N45" s="26">
        <v>15</v>
      </c>
    </row>
    <row r="46" spans="1:14" x14ac:dyDescent="0.2">
      <c r="A46" s="21" t="s">
        <v>67</v>
      </c>
      <c r="B46" s="21" t="s">
        <v>68</v>
      </c>
      <c r="C46" s="26">
        <v>171</v>
      </c>
      <c r="D46" s="26">
        <v>171</v>
      </c>
      <c r="E46" s="26">
        <v>171</v>
      </c>
      <c r="F46" s="26">
        <v>171</v>
      </c>
      <c r="G46" s="26">
        <v>171</v>
      </c>
      <c r="H46" s="26">
        <v>174</v>
      </c>
      <c r="I46" s="26">
        <v>174</v>
      </c>
      <c r="J46" s="26">
        <v>174</v>
      </c>
      <c r="K46" s="26">
        <v>195</v>
      </c>
      <c r="L46" s="26">
        <v>195</v>
      </c>
      <c r="M46" s="26">
        <v>199</v>
      </c>
      <c r="N46" s="26">
        <v>237</v>
      </c>
    </row>
    <row r="47" spans="1:14" x14ac:dyDescent="0.2">
      <c r="A47" s="21" t="s">
        <v>69</v>
      </c>
      <c r="B47" s="21" t="s">
        <v>70</v>
      </c>
      <c r="C47" s="26">
        <v>4019</v>
      </c>
      <c r="D47" s="26">
        <v>4019</v>
      </c>
      <c r="E47" s="26">
        <v>4021</v>
      </c>
      <c r="F47" s="26">
        <v>4021</v>
      </c>
      <c r="G47" s="26">
        <v>4021</v>
      </c>
      <c r="H47" s="26">
        <v>4021</v>
      </c>
      <c r="I47" s="26">
        <v>4021</v>
      </c>
      <c r="J47" s="26">
        <v>4021</v>
      </c>
      <c r="K47" s="26">
        <v>4062</v>
      </c>
      <c r="L47" s="26">
        <v>4176</v>
      </c>
      <c r="M47" s="26">
        <v>4206</v>
      </c>
      <c r="N47" s="26">
        <v>4215</v>
      </c>
    </row>
    <row r="48" spans="1:14" x14ac:dyDescent="0.2">
      <c r="A48" s="21" t="s">
        <v>71</v>
      </c>
      <c r="B48" s="21" t="s">
        <v>72</v>
      </c>
      <c r="C48" s="26">
        <v>261</v>
      </c>
      <c r="D48" s="26">
        <v>261</v>
      </c>
      <c r="E48" s="26">
        <v>261</v>
      </c>
      <c r="F48" s="26">
        <v>261</v>
      </c>
      <c r="G48" s="26">
        <v>261</v>
      </c>
      <c r="H48" s="26">
        <v>261</v>
      </c>
      <c r="I48" s="26">
        <v>261</v>
      </c>
      <c r="J48" s="26">
        <v>261</v>
      </c>
      <c r="K48" s="26">
        <v>261</v>
      </c>
      <c r="L48" s="26">
        <v>261</v>
      </c>
      <c r="M48" s="26">
        <v>261</v>
      </c>
      <c r="N48" s="26">
        <v>261</v>
      </c>
    </row>
    <row r="49" spans="1:14" x14ac:dyDescent="0.2">
      <c r="A49" s="21" t="s">
        <v>73</v>
      </c>
      <c r="B49" s="21" t="s">
        <v>74</v>
      </c>
      <c r="C49" s="26">
        <v>6</v>
      </c>
      <c r="D49" s="26">
        <v>6</v>
      </c>
      <c r="E49" s="26">
        <v>6</v>
      </c>
      <c r="F49" s="26">
        <v>6</v>
      </c>
      <c r="G49" s="26">
        <v>6</v>
      </c>
      <c r="H49" s="26">
        <v>6</v>
      </c>
      <c r="I49" s="26">
        <v>6</v>
      </c>
      <c r="J49" s="26">
        <v>6</v>
      </c>
      <c r="K49" s="26">
        <v>6</v>
      </c>
      <c r="L49" s="26">
        <v>6</v>
      </c>
      <c r="M49" s="26">
        <v>6</v>
      </c>
      <c r="N49" s="26">
        <v>6</v>
      </c>
    </row>
    <row r="50" spans="1:14" x14ac:dyDescent="0.2">
      <c r="A50" s="21" t="s">
        <v>75</v>
      </c>
      <c r="B50" s="21" t="s">
        <v>76</v>
      </c>
      <c r="C50" s="26">
        <v>8431</v>
      </c>
      <c r="D50" s="26">
        <v>8606</v>
      </c>
      <c r="E50" s="26">
        <v>8606</v>
      </c>
      <c r="F50" s="26">
        <v>8606</v>
      </c>
      <c r="G50" s="26">
        <v>8606</v>
      </c>
      <c r="H50" s="26">
        <v>8633</v>
      </c>
      <c r="I50" s="26">
        <v>8633</v>
      </c>
      <c r="J50" s="26">
        <v>8563</v>
      </c>
      <c r="K50" s="26">
        <v>8562</v>
      </c>
      <c r="L50" s="26">
        <v>8626</v>
      </c>
      <c r="M50" s="26">
        <v>8677</v>
      </c>
      <c r="N50" s="26">
        <v>8825</v>
      </c>
    </row>
    <row r="51" spans="1:14" x14ac:dyDescent="0.2">
      <c r="A51" s="22" t="s">
        <v>153</v>
      </c>
      <c r="B51" s="21" t="s">
        <v>154</v>
      </c>
      <c r="C51" s="26">
        <v>1140</v>
      </c>
      <c r="D51" s="26">
        <v>1142</v>
      </c>
      <c r="E51" s="26">
        <v>1144</v>
      </c>
      <c r="F51" s="26">
        <v>1144</v>
      </c>
      <c r="G51" s="26">
        <v>1144</v>
      </c>
      <c r="H51" s="26">
        <v>1144</v>
      </c>
      <c r="I51" s="26">
        <v>1145</v>
      </c>
      <c r="J51" s="26">
        <v>1145</v>
      </c>
      <c r="K51" s="26">
        <v>1145</v>
      </c>
      <c r="L51" s="26">
        <v>1145</v>
      </c>
      <c r="M51" s="26">
        <v>1145</v>
      </c>
      <c r="N51" s="26">
        <v>1147</v>
      </c>
    </row>
    <row r="52" spans="1:14" x14ac:dyDescent="0.2">
      <c r="A52" s="21" t="s">
        <v>77</v>
      </c>
      <c r="B52" s="21" t="s">
        <v>78</v>
      </c>
      <c r="C52" s="26">
        <v>1620</v>
      </c>
      <c r="D52" s="26">
        <v>1620</v>
      </c>
      <c r="E52" s="26">
        <v>1620</v>
      </c>
      <c r="F52" s="26">
        <v>1620</v>
      </c>
      <c r="G52" s="26">
        <v>1620</v>
      </c>
      <c r="H52" s="26">
        <v>1620</v>
      </c>
      <c r="I52" s="26">
        <v>1625</v>
      </c>
      <c r="J52" s="26">
        <v>1625</v>
      </c>
      <c r="K52" s="26">
        <v>1625</v>
      </c>
      <c r="L52" s="26">
        <v>1625</v>
      </c>
      <c r="M52" s="26">
        <v>1625</v>
      </c>
      <c r="N52" s="26">
        <v>1625</v>
      </c>
    </row>
    <row r="53" spans="1:14" x14ac:dyDescent="0.2">
      <c r="A53" s="21" t="s">
        <v>79</v>
      </c>
      <c r="B53" s="21" t="s">
        <v>80</v>
      </c>
      <c r="C53" s="26">
        <v>81</v>
      </c>
      <c r="D53" s="26">
        <v>81</v>
      </c>
      <c r="E53" s="26">
        <v>81</v>
      </c>
      <c r="F53" s="26">
        <v>81</v>
      </c>
      <c r="G53" s="26">
        <v>81</v>
      </c>
      <c r="H53" s="26">
        <v>81</v>
      </c>
      <c r="I53" s="26">
        <v>81</v>
      </c>
      <c r="J53" s="26">
        <v>81</v>
      </c>
      <c r="K53" s="26">
        <v>81</v>
      </c>
      <c r="L53" s="26">
        <v>81</v>
      </c>
      <c r="M53" s="26">
        <v>81</v>
      </c>
      <c r="N53" s="26">
        <v>81</v>
      </c>
    </row>
    <row r="54" spans="1:14" ht="13.5" thickBot="1" x14ac:dyDescent="0.25">
      <c r="C54" s="28">
        <f t="shared" ref="C54:N54" si="0">SUM(C9:C53)</f>
        <v>2502227</v>
      </c>
      <c r="D54" s="28">
        <f t="shared" si="0"/>
        <v>2509007</v>
      </c>
      <c r="E54" s="28">
        <f t="shared" si="0"/>
        <v>2566889</v>
      </c>
      <c r="F54" s="28">
        <f t="shared" si="0"/>
        <v>2573988</v>
      </c>
      <c r="G54" s="28">
        <f t="shared" si="0"/>
        <v>2577921</v>
      </c>
      <c r="H54" s="28">
        <f t="shared" si="0"/>
        <v>2575984</v>
      </c>
      <c r="I54" s="28">
        <f t="shared" si="0"/>
        <v>2579778</v>
      </c>
      <c r="J54" s="28">
        <f t="shared" si="0"/>
        <v>2583013</v>
      </c>
      <c r="K54" s="28">
        <f t="shared" si="0"/>
        <v>2585638</v>
      </c>
      <c r="L54" s="28">
        <f t="shared" si="0"/>
        <v>2592774</v>
      </c>
      <c r="M54" s="28">
        <f t="shared" si="0"/>
        <v>2598272</v>
      </c>
      <c r="N54" s="28">
        <f t="shared" si="0"/>
        <v>2600317</v>
      </c>
    </row>
    <row r="55" spans="1:14" ht="13.5" thickTop="1" x14ac:dyDescent="0.2"/>
    <row r="57" spans="1:14" x14ac:dyDescent="0.2">
      <c r="A57" s="30" t="s">
        <v>115</v>
      </c>
      <c r="B57" s="30"/>
      <c r="C57" s="12" t="s">
        <v>81</v>
      </c>
      <c r="D57" s="12" t="s">
        <v>81</v>
      </c>
      <c r="E57" s="12" t="s">
        <v>81</v>
      </c>
      <c r="F57" s="12" t="s">
        <v>81</v>
      </c>
      <c r="G57" s="12" t="s">
        <v>81</v>
      </c>
      <c r="H57" s="12" t="s">
        <v>81</v>
      </c>
      <c r="I57" s="12" t="s">
        <v>81</v>
      </c>
      <c r="J57" s="12" t="s">
        <v>81</v>
      </c>
      <c r="K57" s="12" t="s">
        <v>81</v>
      </c>
      <c r="L57" s="12" t="s">
        <v>81</v>
      </c>
      <c r="M57" s="12" t="s">
        <v>81</v>
      </c>
      <c r="N57" s="12" t="s">
        <v>81</v>
      </c>
    </row>
    <row r="58" spans="1:14" ht="13.5" thickBot="1" x14ac:dyDescent="0.25">
      <c r="A58" s="31"/>
      <c r="B58" s="31"/>
      <c r="C58" s="2" t="s">
        <v>130</v>
      </c>
      <c r="D58" s="2" t="s">
        <v>131</v>
      </c>
      <c r="E58" s="2" t="s">
        <v>132</v>
      </c>
      <c r="F58" s="2" t="s">
        <v>133</v>
      </c>
      <c r="G58" s="2" t="s">
        <v>134</v>
      </c>
      <c r="H58" s="2" t="s">
        <v>135</v>
      </c>
      <c r="I58" s="1" t="s">
        <v>129</v>
      </c>
      <c r="J58" s="1" t="s">
        <v>136</v>
      </c>
      <c r="K58" s="1" t="s">
        <v>137</v>
      </c>
      <c r="L58" s="1" t="s">
        <v>138</v>
      </c>
      <c r="M58" s="1" t="s">
        <v>139</v>
      </c>
      <c r="N58" s="1" t="s">
        <v>140</v>
      </c>
    </row>
    <row r="59" spans="1:14" ht="13.5" thickTop="1" x14ac:dyDescent="0.2">
      <c r="A59" s="23"/>
      <c r="B59" s="23"/>
    </row>
    <row r="60" spans="1:14" x14ac:dyDescent="0.2">
      <c r="A60" s="21" t="s">
        <v>1</v>
      </c>
      <c r="B60" s="21" t="s">
        <v>2</v>
      </c>
      <c r="C60" s="24">
        <v>53</v>
      </c>
      <c r="D60" s="24">
        <v>53</v>
      </c>
      <c r="E60" s="24">
        <v>53</v>
      </c>
      <c r="F60" s="24">
        <v>53</v>
      </c>
      <c r="G60" s="24">
        <v>53</v>
      </c>
      <c r="H60" s="24">
        <v>53</v>
      </c>
      <c r="I60" s="25">
        <v>53</v>
      </c>
      <c r="J60" s="25">
        <v>53</v>
      </c>
      <c r="K60" s="25">
        <v>53</v>
      </c>
      <c r="L60" s="25">
        <v>53</v>
      </c>
      <c r="M60" s="25">
        <v>53</v>
      </c>
      <c r="N60" s="25">
        <v>53</v>
      </c>
    </row>
    <row r="61" spans="1:14" x14ac:dyDescent="0.2">
      <c r="A61" s="21" t="s">
        <v>3</v>
      </c>
      <c r="B61" s="21" t="s">
        <v>4</v>
      </c>
      <c r="C61" s="24">
        <v>19860</v>
      </c>
      <c r="D61" s="24">
        <v>20051</v>
      </c>
      <c r="E61" s="24">
        <v>20386</v>
      </c>
      <c r="F61" s="24">
        <v>20685</v>
      </c>
      <c r="G61" s="24">
        <v>21225</v>
      </c>
      <c r="H61" s="24">
        <v>21510</v>
      </c>
      <c r="I61" s="25">
        <v>21787</v>
      </c>
      <c r="J61" s="25">
        <v>22042</v>
      </c>
      <c r="K61" s="25">
        <v>20360</v>
      </c>
      <c r="L61" s="25">
        <v>12395</v>
      </c>
      <c r="M61" s="25">
        <v>12796</v>
      </c>
      <c r="N61" s="25">
        <v>14651</v>
      </c>
    </row>
    <row r="62" spans="1:14" x14ac:dyDescent="0.2">
      <c r="A62" s="21" t="s">
        <v>5</v>
      </c>
      <c r="B62" s="21" t="s">
        <v>6</v>
      </c>
      <c r="C62" s="24">
        <v>4987</v>
      </c>
      <c r="D62" s="24">
        <v>4987</v>
      </c>
      <c r="E62" s="24">
        <v>4987</v>
      </c>
      <c r="F62" s="24">
        <v>4987</v>
      </c>
      <c r="G62" s="24">
        <v>4852</v>
      </c>
      <c r="H62" s="24">
        <v>4852</v>
      </c>
      <c r="I62" s="25">
        <v>4852</v>
      </c>
      <c r="J62" s="25">
        <v>4852</v>
      </c>
      <c r="K62" s="25">
        <v>4852</v>
      </c>
      <c r="L62" s="25">
        <v>4852</v>
      </c>
      <c r="M62" s="25">
        <v>4852</v>
      </c>
      <c r="N62" s="25">
        <v>4852</v>
      </c>
    </row>
    <row r="63" spans="1:14" x14ac:dyDescent="0.2">
      <c r="A63" s="21" t="s">
        <v>7</v>
      </c>
      <c r="B63" s="21" t="s">
        <v>8</v>
      </c>
      <c r="C63" s="24">
        <v>5</v>
      </c>
      <c r="D63" s="24">
        <v>5</v>
      </c>
      <c r="E63" s="24">
        <v>5</v>
      </c>
      <c r="F63" s="24">
        <v>5</v>
      </c>
      <c r="G63" s="24">
        <v>5</v>
      </c>
      <c r="H63" s="24">
        <v>5</v>
      </c>
      <c r="I63" s="25">
        <v>5</v>
      </c>
      <c r="J63" s="25">
        <v>5</v>
      </c>
      <c r="K63" s="25">
        <v>5</v>
      </c>
      <c r="L63" s="25">
        <v>5</v>
      </c>
      <c r="M63" s="25">
        <v>5</v>
      </c>
      <c r="N63" s="25">
        <v>5</v>
      </c>
    </row>
    <row r="64" spans="1:14" x14ac:dyDescent="0.2">
      <c r="A64" s="21" t="s">
        <v>9</v>
      </c>
      <c r="B64" s="21" t="s">
        <v>10</v>
      </c>
      <c r="C64" s="24">
        <v>95117</v>
      </c>
      <c r="D64" s="24">
        <v>95194</v>
      </c>
      <c r="E64" s="24">
        <v>63553</v>
      </c>
      <c r="F64" s="24">
        <v>63569</v>
      </c>
      <c r="G64" s="24">
        <v>63988</v>
      </c>
      <c r="H64" s="24">
        <v>64075</v>
      </c>
      <c r="I64" s="25">
        <v>64186</v>
      </c>
      <c r="J64" s="25">
        <v>64545</v>
      </c>
      <c r="K64" s="25">
        <v>61281</v>
      </c>
      <c r="L64" s="25">
        <v>61273</v>
      </c>
      <c r="M64" s="25">
        <v>61350</v>
      </c>
      <c r="N64" s="25">
        <v>61350</v>
      </c>
    </row>
    <row r="65" spans="1:14" x14ac:dyDescent="0.2">
      <c r="A65" s="21" t="s">
        <v>11</v>
      </c>
      <c r="B65" s="21" t="s">
        <v>12</v>
      </c>
      <c r="C65" s="24">
        <v>1234106</v>
      </c>
      <c r="D65" s="24">
        <v>1234064</v>
      </c>
      <c r="E65" s="24">
        <v>893146</v>
      </c>
      <c r="F65" s="24">
        <v>885046</v>
      </c>
      <c r="G65" s="24">
        <v>877162</v>
      </c>
      <c r="H65" s="24">
        <v>877665</v>
      </c>
      <c r="I65" s="25">
        <v>883073</v>
      </c>
      <c r="J65" s="25">
        <v>883212</v>
      </c>
      <c r="K65" s="25">
        <v>880232</v>
      </c>
      <c r="L65" s="25">
        <v>881171</v>
      </c>
      <c r="M65" s="25">
        <v>882275</v>
      </c>
      <c r="N65" s="25">
        <v>882324</v>
      </c>
    </row>
    <row r="66" spans="1:14" x14ac:dyDescent="0.2">
      <c r="A66" s="21" t="s">
        <v>13</v>
      </c>
      <c r="B66" s="21" t="s">
        <v>14</v>
      </c>
      <c r="C66" s="24">
        <v>165351</v>
      </c>
      <c r="D66" s="24">
        <v>165297</v>
      </c>
      <c r="E66" s="24">
        <v>114590</v>
      </c>
      <c r="F66" s="24">
        <v>114590</v>
      </c>
      <c r="G66" s="24">
        <v>114594</v>
      </c>
      <c r="H66" s="24">
        <v>114603</v>
      </c>
      <c r="I66" s="25">
        <v>115054</v>
      </c>
      <c r="J66" s="25">
        <v>115223</v>
      </c>
      <c r="K66" s="25">
        <v>115161</v>
      </c>
      <c r="L66" s="25">
        <v>115191</v>
      </c>
      <c r="M66" s="25">
        <v>115209</v>
      </c>
      <c r="N66" s="25">
        <v>115209</v>
      </c>
    </row>
    <row r="67" spans="1:14" x14ac:dyDescent="0.2">
      <c r="A67" s="21" t="s">
        <v>15</v>
      </c>
      <c r="B67" s="21" t="s">
        <v>16</v>
      </c>
      <c r="C67" s="24">
        <v>34709</v>
      </c>
      <c r="D67" s="24">
        <v>34708</v>
      </c>
      <c r="E67" s="24">
        <v>21813</v>
      </c>
      <c r="F67" s="24">
        <v>21813</v>
      </c>
      <c r="G67" s="24">
        <v>22970</v>
      </c>
      <c r="H67" s="24">
        <v>22975</v>
      </c>
      <c r="I67" s="25">
        <v>22975</v>
      </c>
      <c r="J67" s="25">
        <v>22981</v>
      </c>
      <c r="K67" s="25">
        <v>28343</v>
      </c>
      <c r="L67" s="25">
        <v>28440</v>
      </c>
      <c r="M67" s="25">
        <v>28471</v>
      </c>
      <c r="N67" s="25">
        <v>28475</v>
      </c>
    </row>
    <row r="68" spans="1:14" x14ac:dyDescent="0.2">
      <c r="A68" s="21" t="s">
        <v>17</v>
      </c>
      <c r="B68" s="21" t="s">
        <v>18</v>
      </c>
      <c r="C68" s="24">
        <v>16651</v>
      </c>
      <c r="D68" s="24">
        <v>16653</v>
      </c>
      <c r="E68" s="24">
        <v>10830</v>
      </c>
      <c r="F68" s="24">
        <v>10830</v>
      </c>
      <c r="G68" s="24">
        <v>10899</v>
      </c>
      <c r="H68" s="24">
        <v>10899</v>
      </c>
      <c r="I68" s="25">
        <v>10890</v>
      </c>
      <c r="J68" s="25">
        <v>11169</v>
      </c>
      <c r="K68" s="25">
        <v>10764</v>
      </c>
      <c r="L68" s="25">
        <v>10766</v>
      </c>
      <c r="M68" s="25">
        <v>10766</v>
      </c>
      <c r="N68" s="25">
        <v>10766</v>
      </c>
    </row>
    <row r="69" spans="1:14" x14ac:dyDescent="0.2">
      <c r="A69" s="21" t="s">
        <v>19</v>
      </c>
      <c r="B69" s="21" t="s">
        <v>20</v>
      </c>
      <c r="C69" s="24">
        <v>59916</v>
      </c>
      <c r="D69" s="24">
        <v>59916</v>
      </c>
      <c r="E69" s="24">
        <v>59916</v>
      </c>
      <c r="F69" s="24">
        <v>72253</v>
      </c>
      <c r="G69" s="24">
        <v>63498</v>
      </c>
      <c r="H69" s="24">
        <v>63498</v>
      </c>
      <c r="I69" s="25">
        <v>63498</v>
      </c>
      <c r="J69" s="25">
        <v>63498</v>
      </c>
      <c r="K69" s="25">
        <f>63498-57566</f>
        <v>5932</v>
      </c>
      <c r="L69" s="25">
        <v>8023</v>
      </c>
      <c r="M69" s="25">
        <v>8023</v>
      </c>
      <c r="N69" s="25">
        <v>10272</v>
      </c>
    </row>
    <row r="70" spans="1:14" x14ac:dyDescent="0.2">
      <c r="A70" s="21" t="s">
        <v>21</v>
      </c>
      <c r="B70" s="21" t="s">
        <v>22</v>
      </c>
      <c r="C70" s="24">
        <v>3509</v>
      </c>
      <c r="D70" s="24">
        <v>3509</v>
      </c>
      <c r="E70" s="24">
        <v>3509</v>
      </c>
      <c r="F70" s="24">
        <v>3509</v>
      </c>
      <c r="G70" s="24">
        <v>3509</v>
      </c>
      <c r="H70" s="24">
        <v>3509</v>
      </c>
      <c r="I70" s="25">
        <v>3903</v>
      </c>
      <c r="J70" s="25">
        <v>3903</v>
      </c>
      <c r="K70" s="25">
        <v>4136</v>
      </c>
      <c r="L70" s="25">
        <v>4136</v>
      </c>
      <c r="M70" s="25">
        <v>4136</v>
      </c>
      <c r="N70" s="25">
        <v>4136</v>
      </c>
    </row>
    <row r="71" spans="1:14" x14ac:dyDescent="0.2">
      <c r="A71" s="21" t="s">
        <v>23</v>
      </c>
      <c r="B71" s="21" t="s">
        <v>24</v>
      </c>
      <c r="C71" s="24">
        <v>31629</v>
      </c>
      <c r="D71" s="24">
        <v>31630</v>
      </c>
      <c r="E71" s="24">
        <v>31630</v>
      </c>
      <c r="F71" s="24">
        <v>31631</v>
      </c>
      <c r="G71" s="24">
        <v>31631</v>
      </c>
      <c r="H71" s="24">
        <v>31631</v>
      </c>
      <c r="I71" s="25">
        <v>31632</v>
      </c>
      <c r="J71" s="25">
        <v>31632</v>
      </c>
      <c r="K71" s="25">
        <v>31633</v>
      </c>
      <c r="L71" s="25">
        <v>31684</v>
      </c>
      <c r="M71" s="25">
        <v>31688</v>
      </c>
      <c r="N71" s="25">
        <v>31695</v>
      </c>
    </row>
    <row r="72" spans="1:14" x14ac:dyDescent="0.2">
      <c r="A72" s="21" t="s">
        <v>25</v>
      </c>
      <c r="B72" s="21" t="s">
        <v>26</v>
      </c>
      <c r="C72" s="24">
        <v>6710</v>
      </c>
      <c r="D72" s="24">
        <v>6710</v>
      </c>
      <c r="E72" s="24">
        <v>6693</v>
      </c>
      <c r="F72" s="24">
        <v>6693</v>
      </c>
      <c r="G72" s="24">
        <v>6693</v>
      </c>
      <c r="H72" s="24">
        <v>6693</v>
      </c>
      <c r="I72" s="25">
        <v>6693</v>
      </c>
      <c r="J72" s="25">
        <v>6693</v>
      </c>
      <c r="K72" s="25">
        <v>6693</v>
      </c>
      <c r="L72" s="25">
        <v>6693</v>
      </c>
      <c r="M72" s="25">
        <v>6693</v>
      </c>
      <c r="N72" s="25">
        <v>6693</v>
      </c>
    </row>
    <row r="73" spans="1:14" x14ac:dyDescent="0.2">
      <c r="A73" s="21" t="s">
        <v>27</v>
      </c>
      <c r="B73" s="21" t="s">
        <v>28</v>
      </c>
      <c r="C73" s="24">
        <v>190083</v>
      </c>
      <c r="D73" s="24">
        <v>190154</v>
      </c>
      <c r="E73" s="24">
        <v>189624</v>
      </c>
      <c r="F73" s="24">
        <v>189610</v>
      </c>
      <c r="G73" s="24">
        <v>191068</v>
      </c>
      <c r="H73" s="24">
        <v>191648</v>
      </c>
      <c r="I73" s="25">
        <v>191720</v>
      </c>
      <c r="J73" s="25">
        <v>193076</v>
      </c>
      <c r="K73" s="25">
        <v>193603</v>
      </c>
      <c r="L73" s="25">
        <v>193866</v>
      </c>
      <c r="M73" s="25">
        <v>193981</v>
      </c>
      <c r="N73" s="25">
        <v>194214</v>
      </c>
    </row>
    <row r="74" spans="1:14" x14ac:dyDescent="0.2">
      <c r="A74" s="21" t="s">
        <v>29</v>
      </c>
      <c r="B74" s="21" t="s">
        <v>30</v>
      </c>
      <c r="C74" s="24">
        <v>95005</v>
      </c>
      <c r="D74" s="24">
        <v>95010</v>
      </c>
      <c r="E74" s="24">
        <v>95007</v>
      </c>
      <c r="F74" s="24">
        <v>95010</v>
      </c>
      <c r="G74" s="24">
        <v>95018</v>
      </c>
      <c r="H74" s="24">
        <v>95030</v>
      </c>
      <c r="I74" s="25">
        <v>95031</v>
      </c>
      <c r="J74" s="25">
        <v>94976</v>
      </c>
      <c r="K74" s="25">
        <v>94978</v>
      </c>
      <c r="L74" s="25">
        <v>94978</v>
      </c>
      <c r="M74" s="25">
        <v>94978</v>
      </c>
      <c r="N74" s="25">
        <v>94978</v>
      </c>
    </row>
    <row r="75" spans="1:14" x14ac:dyDescent="0.2">
      <c r="A75" s="21" t="s">
        <v>31</v>
      </c>
      <c r="B75" s="21" t="s">
        <v>32</v>
      </c>
      <c r="C75" s="24">
        <v>95940</v>
      </c>
      <c r="D75" s="24">
        <v>95933</v>
      </c>
      <c r="E75" s="24">
        <v>95972</v>
      </c>
      <c r="F75" s="24">
        <v>95833</v>
      </c>
      <c r="G75" s="24">
        <v>96066</v>
      </c>
      <c r="H75" s="24">
        <v>96120</v>
      </c>
      <c r="I75" s="25">
        <v>96214</v>
      </c>
      <c r="J75" s="25">
        <v>97764</v>
      </c>
      <c r="K75" s="25">
        <v>97906</v>
      </c>
      <c r="L75" s="25">
        <v>99912</v>
      </c>
      <c r="M75" s="25">
        <v>99488</v>
      </c>
      <c r="N75" s="25">
        <v>99620</v>
      </c>
    </row>
    <row r="76" spans="1:14" x14ac:dyDescent="0.2">
      <c r="A76" s="21" t="s">
        <v>33</v>
      </c>
      <c r="B76" s="21" t="s">
        <v>34</v>
      </c>
      <c r="C76" s="24">
        <v>135543</v>
      </c>
      <c r="D76" s="24">
        <v>135621</v>
      </c>
      <c r="E76" s="24">
        <v>135786</v>
      </c>
      <c r="F76" s="24">
        <v>135983</v>
      </c>
      <c r="G76" s="24">
        <v>135990</v>
      </c>
      <c r="H76" s="24">
        <v>136074</v>
      </c>
      <c r="I76" s="25">
        <v>136076</v>
      </c>
      <c r="J76" s="25">
        <v>136394</v>
      </c>
      <c r="K76" s="25">
        <v>136484</v>
      </c>
      <c r="L76" s="25">
        <v>137233</v>
      </c>
      <c r="M76" s="25">
        <v>137233</v>
      </c>
      <c r="N76" s="25">
        <v>137307</v>
      </c>
    </row>
    <row r="77" spans="1:14" x14ac:dyDescent="0.2">
      <c r="A77" s="21" t="s">
        <v>35</v>
      </c>
      <c r="B77" s="21" t="s">
        <v>36</v>
      </c>
      <c r="C77" s="24">
        <v>12</v>
      </c>
      <c r="D77" s="24">
        <v>12</v>
      </c>
      <c r="E77" s="24">
        <v>12</v>
      </c>
      <c r="F77" s="24">
        <v>12</v>
      </c>
      <c r="G77" s="24">
        <v>12</v>
      </c>
      <c r="H77" s="24">
        <v>12</v>
      </c>
      <c r="I77" s="25">
        <v>12</v>
      </c>
      <c r="J77" s="25">
        <v>12</v>
      </c>
      <c r="K77" s="25">
        <v>12</v>
      </c>
      <c r="L77" s="25">
        <v>12</v>
      </c>
      <c r="M77" s="25">
        <v>12</v>
      </c>
      <c r="N77" s="25">
        <v>12</v>
      </c>
    </row>
    <row r="78" spans="1:14" x14ac:dyDescent="0.2">
      <c r="A78" s="21" t="s">
        <v>37</v>
      </c>
      <c r="B78" s="21" t="s">
        <v>38</v>
      </c>
      <c r="C78" s="24">
        <v>106</v>
      </c>
      <c r="D78" s="24">
        <v>106</v>
      </c>
      <c r="E78" s="24">
        <v>106</v>
      </c>
      <c r="F78" s="24">
        <v>106</v>
      </c>
      <c r="G78" s="24">
        <v>106</v>
      </c>
      <c r="H78" s="24">
        <v>106</v>
      </c>
      <c r="I78" s="25">
        <v>106</v>
      </c>
      <c r="J78" s="25">
        <v>106</v>
      </c>
      <c r="K78" s="25">
        <v>106</v>
      </c>
      <c r="L78" s="25">
        <v>106</v>
      </c>
      <c r="M78" s="25">
        <v>106</v>
      </c>
      <c r="N78" s="25">
        <v>106</v>
      </c>
    </row>
    <row r="79" spans="1:14" x14ac:dyDescent="0.2">
      <c r="A79" s="21" t="s">
        <v>39</v>
      </c>
      <c r="B79" s="21" t="s">
        <v>40</v>
      </c>
      <c r="C79" s="24">
        <v>2159</v>
      </c>
      <c r="D79" s="24">
        <v>2159</v>
      </c>
      <c r="E79" s="24">
        <v>2159</v>
      </c>
      <c r="F79" s="24">
        <v>2159</v>
      </c>
      <c r="G79" s="24">
        <v>2159</v>
      </c>
      <c r="H79" s="24">
        <v>2159</v>
      </c>
      <c r="I79" s="25">
        <v>2159</v>
      </c>
      <c r="J79" s="25">
        <v>2159</v>
      </c>
      <c r="K79" s="25">
        <v>2159</v>
      </c>
      <c r="L79" s="25">
        <v>2159</v>
      </c>
      <c r="M79" s="25">
        <v>2159</v>
      </c>
      <c r="N79" s="25">
        <v>2159</v>
      </c>
    </row>
    <row r="80" spans="1:14" x14ac:dyDescent="0.2">
      <c r="A80" s="21" t="s">
        <v>41</v>
      </c>
      <c r="B80" s="21" t="s">
        <v>24</v>
      </c>
      <c r="C80" s="24">
        <v>5346</v>
      </c>
      <c r="D80" s="24">
        <v>5346</v>
      </c>
      <c r="E80" s="24">
        <v>5346</v>
      </c>
      <c r="F80" s="24">
        <v>5346</v>
      </c>
      <c r="G80" s="24">
        <v>5346</v>
      </c>
      <c r="H80" s="24">
        <v>5346</v>
      </c>
      <c r="I80" s="25">
        <v>5346</v>
      </c>
      <c r="J80" s="25">
        <v>5346</v>
      </c>
      <c r="K80" s="25">
        <v>5346</v>
      </c>
      <c r="L80" s="25">
        <v>5346</v>
      </c>
      <c r="M80" s="25">
        <v>5346</v>
      </c>
      <c r="N80" s="25">
        <v>5346</v>
      </c>
    </row>
    <row r="81" spans="1:14" x14ac:dyDescent="0.2">
      <c r="A81" s="21" t="s">
        <v>42</v>
      </c>
      <c r="B81" s="21" t="s">
        <v>26</v>
      </c>
      <c r="C81" s="24">
        <v>4383</v>
      </c>
      <c r="D81" s="24">
        <v>4383</v>
      </c>
      <c r="E81" s="24">
        <v>4383</v>
      </c>
      <c r="F81" s="24">
        <v>4383</v>
      </c>
      <c r="G81" s="24">
        <v>4383</v>
      </c>
      <c r="H81" s="24">
        <v>4383</v>
      </c>
      <c r="I81" s="25">
        <v>4383</v>
      </c>
      <c r="J81" s="25">
        <v>4383</v>
      </c>
      <c r="K81" s="25">
        <v>4383</v>
      </c>
      <c r="L81" s="25">
        <v>4383</v>
      </c>
      <c r="M81" s="25">
        <v>4383</v>
      </c>
      <c r="N81" s="25">
        <v>4383</v>
      </c>
    </row>
    <row r="82" spans="1:14" x14ac:dyDescent="0.2">
      <c r="A82" s="21" t="s">
        <v>43</v>
      </c>
      <c r="B82" s="21" t="s">
        <v>28</v>
      </c>
      <c r="C82" s="24">
        <v>91089</v>
      </c>
      <c r="D82" s="24">
        <v>91139</v>
      </c>
      <c r="E82" s="24">
        <v>91388</v>
      </c>
      <c r="F82" s="24">
        <v>92377</v>
      </c>
      <c r="G82" s="24">
        <v>92570</v>
      </c>
      <c r="H82" s="24">
        <v>93203</v>
      </c>
      <c r="I82" s="25">
        <v>93218</v>
      </c>
      <c r="J82" s="25">
        <v>93220</v>
      </c>
      <c r="K82" s="25">
        <v>93228</v>
      </c>
      <c r="L82" s="25">
        <v>93231</v>
      </c>
      <c r="M82" s="25">
        <v>93264</v>
      </c>
      <c r="N82" s="25">
        <v>93320</v>
      </c>
    </row>
    <row r="83" spans="1:14" x14ac:dyDescent="0.2">
      <c r="A83" s="21" t="s">
        <v>44</v>
      </c>
      <c r="B83" s="21" t="s">
        <v>45</v>
      </c>
      <c r="C83" s="24">
        <v>188337</v>
      </c>
      <c r="D83" s="24">
        <v>188758</v>
      </c>
      <c r="E83" s="24">
        <v>189319</v>
      </c>
      <c r="F83" s="24">
        <v>189835</v>
      </c>
      <c r="G83" s="24">
        <v>190337</v>
      </c>
      <c r="H83" s="24">
        <v>190821</v>
      </c>
      <c r="I83" s="25">
        <v>191293</v>
      </c>
      <c r="J83" s="25">
        <v>191776</v>
      </c>
      <c r="K83" s="25">
        <v>192476</v>
      </c>
      <c r="L83" s="25">
        <v>193362</v>
      </c>
      <c r="M83" s="25">
        <v>193628</v>
      </c>
      <c r="N83" s="25">
        <v>193895</v>
      </c>
    </row>
    <row r="84" spans="1:14" x14ac:dyDescent="0.2">
      <c r="A84" s="21" t="s">
        <v>46</v>
      </c>
      <c r="B84" s="21" t="s">
        <v>34</v>
      </c>
      <c r="C84" s="24">
        <v>196688</v>
      </c>
      <c r="D84" s="24">
        <v>197672</v>
      </c>
      <c r="E84" s="24">
        <v>197758</v>
      </c>
      <c r="F84" s="24">
        <v>199477</v>
      </c>
      <c r="G84" s="24">
        <v>201150</v>
      </c>
      <c r="H84" s="24">
        <v>202238</v>
      </c>
      <c r="I84" s="25">
        <v>203554</v>
      </c>
      <c r="J84" s="25">
        <v>204793</v>
      </c>
      <c r="K84" s="25">
        <v>205139</v>
      </c>
      <c r="L84" s="25">
        <v>207103</v>
      </c>
      <c r="M84" s="25">
        <v>207233</v>
      </c>
      <c r="N84" s="25">
        <v>208275</v>
      </c>
    </row>
    <row r="85" spans="1:14" x14ac:dyDescent="0.2">
      <c r="A85" s="21" t="s">
        <v>47</v>
      </c>
      <c r="B85" s="21" t="s">
        <v>36</v>
      </c>
      <c r="C85" s="24">
        <v>6837</v>
      </c>
      <c r="D85" s="24">
        <v>6847</v>
      </c>
      <c r="E85" s="24">
        <v>6851</v>
      </c>
      <c r="F85" s="24">
        <v>6879</v>
      </c>
      <c r="G85" s="24">
        <v>6881</v>
      </c>
      <c r="H85" s="24">
        <v>6904</v>
      </c>
      <c r="I85" s="25">
        <v>6912</v>
      </c>
      <c r="J85" s="25">
        <v>6913</v>
      </c>
      <c r="K85" s="25">
        <v>6920</v>
      </c>
      <c r="L85" s="25">
        <v>6982</v>
      </c>
      <c r="M85" s="25">
        <v>6980</v>
      </c>
      <c r="N85" s="25">
        <v>7007</v>
      </c>
    </row>
    <row r="86" spans="1:14" x14ac:dyDescent="0.2">
      <c r="A86" s="21" t="s">
        <v>48</v>
      </c>
      <c r="B86" s="21" t="s">
        <v>49</v>
      </c>
      <c r="C86" s="24">
        <v>10307</v>
      </c>
      <c r="D86" s="24">
        <v>10345</v>
      </c>
      <c r="E86" s="24">
        <v>10437</v>
      </c>
      <c r="F86" s="24">
        <v>10434</v>
      </c>
      <c r="G86" s="24">
        <v>10449</v>
      </c>
      <c r="H86" s="24">
        <v>10477</v>
      </c>
      <c r="I86" s="25">
        <v>10516</v>
      </c>
      <c r="J86" s="25">
        <v>10545</v>
      </c>
      <c r="K86" s="25">
        <v>10697</v>
      </c>
      <c r="L86" s="25">
        <v>10759</v>
      </c>
      <c r="M86" s="25">
        <v>10783</v>
      </c>
      <c r="N86" s="25">
        <v>10806</v>
      </c>
    </row>
    <row r="87" spans="1:14" x14ac:dyDescent="0.2">
      <c r="A87" s="21" t="s">
        <v>50</v>
      </c>
      <c r="B87" s="21" t="s">
        <v>51</v>
      </c>
      <c r="C87" s="24">
        <v>125050</v>
      </c>
      <c r="D87" s="24">
        <v>125421</v>
      </c>
      <c r="E87" s="24">
        <v>125624</v>
      </c>
      <c r="F87" s="24">
        <v>125972</v>
      </c>
      <c r="G87" s="24">
        <v>125945</v>
      </c>
      <c r="H87" s="24">
        <v>125794</v>
      </c>
      <c r="I87" s="25">
        <v>126203</v>
      </c>
      <c r="J87" s="25">
        <v>126485</v>
      </c>
      <c r="K87" s="25">
        <v>126745</v>
      </c>
      <c r="L87" s="25">
        <v>126210</v>
      </c>
      <c r="M87" s="25">
        <v>126222</v>
      </c>
      <c r="N87" s="25">
        <v>126543</v>
      </c>
    </row>
    <row r="88" spans="1:14" x14ac:dyDescent="0.2">
      <c r="A88" s="21" t="s">
        <v>52</v>
      </c>
      <c r="B88" s="21" t="s">
        <v>53</v>
      </c>
      <c r="C88" s="24">
        <v>56290</v>
      </c>
      <c r="D88" s="24">
        <v>56369</v>
      </c>
      <c r="E88" s="24">
        <v>56478</v>
      </c>
      <c r="F88" s="24">
        <v>56727</v>
      </c>
      <c r="G88" s="24">
        <v>56821</v>
      </c>
      <c r="H88" s="24">
        <v>56947</v>
      </c>
      <c r="I88" s="25">
        <v>57222</v>
      </c>
      <c r="J88" s="25">
        <v>57464</v>
      </c>
      <c r="K88" s="25">
        <v>57622</v>
      </c>
      <c r="L88" s="25">
        <v>57957</v>
      </c>
      <c r="M88" s="25">
        <v>58064</v>
      </c>
      <c r="N88" s="25">
        <v>58148</v>
      </c>
    </row>
    <row r="89" spans="1:14" x14ac:dyDescent="0.2">
      <c r="A89" s="21" t="s">
        <v>54</v>
      </c>
      <c r="B89" s="21" t="s">
        <v>55</v>
      </c>
      <c r="C89" s="24">
        <v>24706</v>
      </c>
      <c r="D89" s="24">
        <v>24702</v>
      </c>
      <c r="E89" s="24">
        <v>24686</v>
      </c>
      <c r="F89" s="24">
        <v>24675</v>
      </c>
      <c r="G89" s="24">
        <v>24785</v>
      </c>
      <c r="H89" s="24">
        <v>24776</v>
      </c>
      <c r="I89" s="25">
        <v>24761</v>
      </c>
      <c r="J89" s="25">
        <v>24851</v>
      </c>
      <c r="K89" s="25">
        <v>24924</v>
      </c>
      <c r="L89" s="25">
        <v>24931</v>
      </c>
      <c r="M89" s="25">
        <v>24948</v>
      </c>
      <c r="N89" s="25">
        <v>25018</v>
      </c>
    </row>
    <row r="90" spans="1:14" x14ac:dyDescent="0.2">
      <c r="A90" s="21" t="s">
        <v>56</v>
      </c>
      <c r="B90" s="21" t="s">
        <v>57</v>
      </c>
      <c r="C90" s="24">
        <v>19954</v>
      </c>
      <c r="D90" s="24">
        <v>19932</v>
      </c>
      <c r="E90" s="24">
        <v>19897</v>
      </c>
      <c r="F90" s="24">
        <v>19933</v>
      </c>
      <c r="G90" s="24">
        <v>19912</v>
      </c>
      <c r="H90" s="24">
        <v>19833</v>
      </c>
      <c r="I90" s="25">
        <v>19870</v>
      </c>
      <c r="J90" s="25">
        <v>19913</v>
      </c>
      <c r="K90" s="25">
        <v>19818</v>
      </c>
      <c r="L90" s="25">
        <v>19975</v>
      </c>
      <c r="M90" s="25">
        <v>20026</v>
      </c>
      <c r="N90" s="25">
        <v>20092</v>
      </c>
    </row>
    <row r="91" spans="1:14" x14ac:dyDescent="0.2">
      <c r="A91" s="21" t="s">
        <v>58</v>
      </c>
      <c r="B91" s="21" t="s">
        <v>59</v>
      </c>
      <c r="C91" s="24">
        <v>3513</v>
      </c>
      <c r="D91" s="24">
        <v>3519</v>
      </c>
      <c r="E91" s="24">
        <v>3524</v>
      </c>
      <c r="F91" s="24">
        <v>3546</v>
      </c>
      <c r="G91" s="24">
        <v>3547</v>
      </c>
      <c r="H91" s="24">
        <v>3548</v>
      </c>
      <c r="I91" s="25">
        <v>3560</v>
      </c>
      <c r="J91" s="25">
        <v>3570</v>
      </c>
      <c r="K91" s="25">
        <v>3575</v>
      </c>
      <c r="L91" s="25">
        <v>3606</v>
      </c>
      <c r="M91" s="25">
        <v>3613</v>
      </c>
      <c r="N91" s="25">
        <v>3623</v>
      </c>
    </row>
    <row r="92" spans="1:14" x14ac:dyDescent="0.2">
      <c r="A92" s="21" t="s">
        <v>60</v>
      </c>
      <c r="B92" s="21" t="s">
        <v>22</v>
      </c>
      <c r="C92" s="24">
        <v>1487</v>
      </c>
      <c r="D92" s="24">
        <v>1487</v>
      </c>
      <c r="E92" s="24">
        <v>1487</v>
      </c>
      <c r="F92" s="24">
        <v>1487</v>
      </c>
      <c r="G92" s="24">
        <v>1487</v>
      </c>
      <c r="H92" s="24">
        <v>1487</v>
      </c>
      <c r="I92" s="25">
        <v>1487</v>
      </c>
      <c r="J92" s="25">
        <v>1487</v>
      </c>
      <c r="K92" s="25">
        <v>1487</v>
      </c>
      <c r="L92" s="25">
        <v>1487</v>
      </c>
      <c r="M92" s="25">
        <v>1487</v>
      </c>
      <c r="N92" s="25">
        <v>1487</v>
      </c>
    </row>
    <row r="93" spans="1:14" x14ac:dyDescent="0.2">
      <c r="A93" s="21" t="s">
        <v>61</v>
      </c>
      <c r="B93" s="21" t="s">
        <v>24</v>
      </c>
      <c r="C93" s="24">
        <v>37</v>
      </c>
      <c r="D93" s="24">
        <v>37</v>
      </c>
      <c r="E93" s="24">
        <v>37</v>
      </c>
      <c r="F93" s="24">
        <v>37</v>
      </c>
      <c r="G93" s="24">
        <v>37</v>
      </c>
      <c r="H93" s="24">
        <v>37</v>
      </c>
      <c r="I93" s="25">
        <v>37</v>
      </c>
      <c r="J93" s="25">
        <v>37</v>
      </c>
      <c r="K93" s="25">
        <v>37</v>
      </c>
      <c r="L93" s="25">
        <v>37</v>
      </c>
      <c r="M93" s="25">
        <v>37</v>
      </c>
      <c r="N93" s="25">
        <v>37</v>
      </c>
    </row>
    <row r="94" spans="1:14" x14ac:dyDescent="0.2">
      <c r="A94" s="21" t="s">
        <v>62</v>
      </c>
      <c r="B94" s="21" t="s">
        <v>26</v>
      </c>
      <c r="C94" s="24">
        <v>21705</v>
      </c>
      <c r="D94" s="24">
        <v>21714</v>
      </c>
      <c r="E94" s="24">
        <v>21715</v>
      </c>
      <c r="F94" s="24">
        <v>21758</v>
      </c>
      <c r="G94" s="24">
        <v>21763</v>
      </c>
      <c r="H94" s="24">
        <v>21763</v>
      </c>
      <c r="I94" s="25">
        <v>21769</v>
      </c>
      <c r="J94" s="25">
        <v>21781</v>
      </c>
      <c r="K94" s="25">
        <v>21781</v>
      </c>
      <c r="L94" s="25">
        <v>21804</v>
      </c>
      <c r="M94" s="25">
        <v>21947</v>
      </c>
      <c r="N94" s="25">
        <v>21947</v>
      </c>
    </row>
    <row r="95" spans="1:14" x14ac:dyDescent="0.2">
      <c r="A95" s="21" t="s">
        <v>63</v>
      </c>
      <c r="B95" s="21" t="s">
        <v>64</v>
      </c>
      <c r="C95" s="24">
        <v>1683</v>
      </c>
      <c r="D95" s="24">
        <v>1683</v>
      </c>
      <c r="E95" s="24">
        <v>1683</v>
      </c>
      <c r="F95" s="24">
        <v>1683</v>
      </c>
      <c r="G95" s="24">
        <v>1683</v>
      </c>
      <c r="H95" s="24">
        <v>1683</v>
      </c>
      <c r="I95" s="25">
        <v>1683</v>
      </c>
      <c r="J95" s="25">
        <v>1683</v>
      </c>
      <c r="K95" s="25">
        <v>1683</v>
      </c>
      <c r="L95" s="25">
        <v>1683</v>
      </c>
      <c r="M95" s="25">
        <v>1683</v>
      </c>
      <c r="N95" s="25">
        <v>1683</v>
      </c>
    </row>
    <row r="96" spans="1:14" x14ac:dyDescent="0.2">
      <c r="A96" s="21" t="s">
        <v>65</v>
      </c>
      <c r="B96" s="21" t="s">
        <v>66</v>
      </c>
      <c r="C96" s="24">
        <v>15</v>
      </c>
      <c r="D96" s="24">
        <v>15</v>
      </c>
      <c r="E96" s="24">
        <v>15</v>
      </c>
      <c r="F96" s="24">
        <v>15</v>
      </c>
      <c r="G96" s="24">
        <v>15</v>
      </c>
      <c r="H96" s="24">
        <v>15</v>
      </c>
      <c r="I96" s="25">
        <v>15</v>
      </c>
      <c r="J96" s="25">
        <v>15</v>
      </c>
      <c r="K96" s="25">
        <v>15</v>
      </c>
      <c r="L96" s="25">
        <v>15</v>
      </c>
      <c r="M96" s="25">
        <v>15</v>
      </c>
      <c r="N96" s="25">
        <v>15</v>
      </c>
    </row>
    <row r="97" spans="1:14" x14ac:dyDescent="0.2">
      <c r="A97" s="21" t="s">
        <v>67</v>
      </c>
      <c r="B97" s="21" t="s">
        <v>68</v>
      </c>
      <c r="C97" s="24">
        <v>165</v>
      </c>
      <c r="D97" s="24">
        <v>165</v>
      </c>
      <c r="E97" s="24">
        <v>165</v>
      </c>
      <c r="F97" s="24">
        <v>165</v>
      </c>
      <c r="G97" s="24">
        <v>165</v>
      </c>
      <c r="H97" s="24">
        <v>165</v>
      </c>
      <c r="I97" s="25">
        <v>165</v>
      </c>
      <c r="J97" s="25">
        <v>165</v>
      </c>
      <c r="K97" s="25">
        <v>165</v>
      </c>
      <c r="L97" s="25">
        <v>171</v>
      </c>
      <c r="M97" s="25">
        <v>171</v>
      </c>
      <c r="N97" s="25">
        <v>171</v>
      </c>
    </row>
    <row r="98" spans="1:14" x14ac:dyDescent="0.2">
      <c r="A98" s="21" t="s">
        <v>69</v>
      </c>
      <c r="B98" s="21" t="s">
        <v>70</v>
      </c>
      <c r="C98" s="24">
        <v>3676</v>
      </c>
      <c r="D98" s="24">
        <v>3703</v>
      </c>
      <c r="E98" s="24">
        <v>3811</v>
      </c>
      <c r="F98" s="24">
        <v>3812</v>
      </c>
      <c r="G98" s="24">
        <v>3822</v>
      </c>
      <c r="H98" s="24">
        <v>3821</v>
      </c>
      <c r="I98" s="25">
        <v>3862</v>
      </c>
      <c r="J98" s="25">
        <v>3877</v>
      </c>
      <c r="K98" s="25">
        <v>3877</v>
      </c>
      <c r="L98" s="25">
        <v>3976</v>
      </c>
      <c r="M98" s="25">
        <v>3976</v>
      </c>
      <c r="N98" s="25">
        <v>4018</v>
      </c>
    </row>
    <row r="99" spans="1:14" x14ac:dyDescent="0.2">
      <c r="A99" s="21" t="s">
        <v>71</v>
      </c>
      <c r="B99" s="21" t="s">
        <v>72</v>
      </c>
      <c r="C99" s="24">
        <v>209</v>
      </c>
      <c r="D99" s="24">
        <v>209</v>
      </c>
      <c r="E99" s="24">
        <v>209</v>
      </c>
      <c r="F99" s="24">
        <v>209</v>
      </c>
      <c r="G99" s="24">
        <v>209</v>
      </c>
      <c r="H99" s="24">
        <v>209</v>
      </c>
      <c r="I99" s="25">
        <v>209</v>
      </c>
      <c r="J99" s="25">
        <v>209</v>
      </c>
      <c r="K99" s="25">
        <v>209</v>
      </c>
      <c r="L99" s="25">
        <v>209</v>
      </c>
      <c r="M99" s="25">
        <v>209</v>
      </c>
      <c r="N99" s="25">
        <v>209</v>
      </c>
    </row>
    <row r="100" spans="1:14" x14ac:dyDescent="0.2">
      <c r="A100" s="21" t="s">
        <v>73</v>
      </c>
      <c r="B100" s="21" t="s">
        <v>74</v>
      </c>
      <c r="C100" s="24">
        <v>6</v>
      </c>
      <c r="D100" s="24">
        <v>6</v>
      </c>
      <c r="E100" s="24">
        <v>6</v>
      </c>
      <c r="F100" s="24">
        <v>6</v>
      </c>
      <c r="G100" s="24">
        <v>6</v>
      </c>
      <c r="H100" s="24">
        <v>6</v>
      </c>
      <c r="I100" s="25">
        <v>6</v>
      </c>
      <c r="J100" s="25">
        <v>6</v>
      </c>
      <c r="K100" s="25">
        <v>6</v>
      </c>
      <c r="L100" s="25">
        <v>6</v>
      </c>
      <c r="M100" s="25">
        <v>6</v>
      </c>
      <c r="N100" s="25">
        <v>6</v>
      </c>
    </row>
    <row r="101" spans="1:14" x14ac:dyDescent="0.2">
      <c r="A101" s="21" t="s">
        <v>75</v>
      </c>
      <c r="B101" s="21" t="s">
        <v>76</v>
      </c>
      <c r="C101" s="24">
        <v>7082</v>
      </c>
      <c r="D101" s="24">
        <v>7082</v>
      </c>
      <c r="E101" s="24">
        <v>7125</v>
      </c>
      <c r="F101" s="24">
        <v>7126</v>
      </c>
      <c r="G101" s="24">
        <v>7152</v>
      </c>
      <c r="H101" s="24">
        <v>7152</v>
      </c>
      <c r="I101" s="25">
        <v>7152</v>
      </c>
      <c r="J101" s="25">
        <v>7090</v>
      </c>
      <c r="K101" s="25">
        <v>7090</v>
      </c>
      <c r="L101" s="25">
        <v>7902</v>
      </c>
      <c r="M101" s="25">
        <v>7957</v>
      </c>
      <c r="N101" s="25">
        <v>8085</v>
      </c>
    </row>
    <row r="102" spans="1:14" x14ac:dyDescent="0.2">
      <c r="A102" s="22" t="s">
        <v>153</v>
      </c>
      <c r="B102" s="21" t="s">
        <v>154</v>
      </c>
      <c r="C102" s="24">
        <v>1086</v>
      </c>
      <c r="D102" s="24">
        <v>1089</v>
      </c>
      <c r="E102" s="24">
        <v>1089</v>
      </c>
      <c r="F102" s="24">
        <v>1090</v>
      </c>
      <c r="G102" s="24">
        <v>1091</v>
      </c>
      <c r="H102" s="24">
        <v>1091</v>
      </c>
      <c r="I102" s="25">
        <v>1091</v>
      </c>
      <c r="J102" s="25">
        <v>1091</v>
      </c>
      <c r="K102" s="25">
        <v>1091</v>
      </c>
      <c r="L102" s="25">
        <v>1114</v>
      </c>
      <c r="M102" s="25">
        <v>1126</v>
      </c>
      <c r="N102" s="25">
        <v>1135</v>
      </c>
    </row>
    <row r="103" spans="1:14" x14ac:dyDescent="0.2">
      <c r="A103" s="21" t="s">
        <v>77</v>
      </c>
      <c r="B103" s="21" t="s">
        <v>78</v>
      </c>
      <c r="C103" s="24">
        <v>1569</v>
      </c>
      <c r="D103" s="24">
        <v>1611</v>
      </c>
      <c r="E103" s="24">
        <v>1611</v>
      </c>
      <c r="F103" s="24">
        <v>1611</v>
      </c>
      <c r="G103" s="24">
        <v>1611</v>
      </c>
      <c r="H103" s="24">
        <v>1611</v>
      </c>
      <c r="I103" s="25">
        <v>1618</v>
      </c>
      <c r="J103" s="25">
        <v>1618</v>
      </c>
      <c r="K103" s="25">
        <v>1618</v>
      </c>
      <c r="L103" s="25">
        <v>1618</v>
      </c>
      <c r="M103" s="25">
        <v>1620</v>
      </c>
      <c r="N103" s="25">
        <v>1620</v>
      </c>
    </row>
    <row r="104" spans="1:14" x14ac:dyDescent="0.2">
      <c r="A104" s="21" t="s">
        <v>79</v>
      </c>
      <c r="B104" s="21" t="s">
        <v>80</v>
      </c>
      <c r="C104" s="24">
        <v>81</v>
      </c>
      <c r="D104" s="24">
        <v>81</v>
      </c>
      <c r="E104" s="24">
        <v>81</v>
      </c>
      <c r="F104" s="24">
        <v>81</v>
      </c>
      <c r="G104" s="24">
        <v>81</v>
      </c>
      <c r="H104" s="24">
        <v>81</v>
      </c>
      <c r="I104" s="25">
        <v>81</v>
      </c>
      <c r="J104" s="25">
        <v>81</v>
      </c>
      <c r="K104" s="25">
        <v>81</v>
      </c>
      <c r="L104" s="25">
        <v>81</v>
      </c>
      <c r="M104" s="25">
        <v>81</v>
      </c>
      <c r="N104" s="25">
        <v>81</v>
      </c>
    </row>
    <row r="105" spans="1:14" ht="13.5" thickBot="1" x14ac:dyDescent="0.25">
      <c r="A105" s="23"/>
      <c r="B105" s="23"/>
      <c r="C105" s="29">
        <f t="shared" ref="C105:N105" si="1">SUM(C60:C104)</f>
        <v>2962752</v>
      </c>
      <c r="D105" s="29">
        <f t="shared" si="1"/>
        <v>2965087</v>
      </c>
      <c r="E105" s="29">
        <f t="shared" si="1"/>
        <v>2524502</v>
      </c>
      <c r="F105" s="29">
        <f t="shared" si="1"/>
        <v>2533041</v>
      </c>
      <c r="G105" s="29">
        <f t="shared" si="1"/>
        <v>2522746</v>
      </c>
      <c r="H105" s="29">
        <f t="shared" si="1"/>
        <v>2526508</v>
      </c>
      <c r="I105" s="29">
        <f t="shared" si="1"/>
        <v>2535932</v>
      </c>
      <c r="J105" s="29">
        <f t="shared" si="1"/>
        <v>2542694</v>
      </c>
      <c r="K105" s="29">
        <f t="shared" si="1"/>
        <v>2484706</v>
      </c>
      <c r="L105" s="29">
        <f t="shared" si="1"/>
        <v>2486896</v>
      </c>
      <c r="M105" s="29">
        <f t="shared" si="1"/>
        <v>2489079</v>
      </c>
      <c r="N105" s="29">
        <f t="shared" si="1"/>
        <v>2495827</v>
      </c>
    </row>
    <row r="106" spans="1:14" ht="13.5" thickTop="1" x14ac:dyDescent="0.2"/>
    <row r="107" spans="1:14" x14ac:dyDescent="0.2">
      <c r="A107" s="30" t="s">
        <v>116</v>
      </c>
      <c r="B107" s="30"/>
    </row>
    <row r="108" spans="1:14" ht="13.5" thickBot="1" x14ac:dyDescent="0.25">
      <c r="A108" s="31"/>
      <c r="B108" s="31"/>
      <c r="C108" s="2" t="s">
        <v>122</v>
      </c>
      <c r="D108" s="2" t="s">
        <v>123</v>
      </c>
      <c r="E108" s="2" t="s">
        <v>124</v>
      </c>
      <c r="F108" s="2" t="s">
        <v>125</v>
      </c>
      <c r="G108" s="2" t="s">
        <v>126</v>
      </c>
      <c r="H108" s="2" t="s">
        <v>127</v>
      </c>
      <c r="I108" s="1" t="s">
        <v>128</v>
      </c>
      <c r="J108" s="1" t="s">
        <v>117</v>
      </c>
      <c r="K108" s="1" t="s">
        <v>118</v>
      </c>
      <c r="L108" s="1" t="s">
        <v>119</v>
      </c>
      <c r="M108" s="1" t="s">
        <v>120</v>
      </c>
      <c r="N108" s="1" t="s">
        <v>121</v>
      </c>
    </row>
    <row r="109" spans="1:14" ht="13.5" thickTop="1" x14ac:dyDescent="0.2">
      <c r="A109" s="23"/>
      <c r="B109" s="23"/>
    </row>
    <row r="110" spans="1:14" x14ac:dyDescent="0.2">
      <c r="A110" s="21" t="s">
        <v>1</v>
      </c>
      <c r="B110" s="21" t="s">
        <v>2</v>
      </c>
      <c r="C110" s="13">
        <f t="shared" ref="C110:N110" si="2">+C9-C60</f>
        <v>0</v>
      </c>
      <c r="D110" s="13">
        <f t="shared" si="2"/>
        <v>0</v>
      </c>
      <c r="E110" s="13">
        <f t="shared" si="2"/>
        <v>0</v>
      </c>
      <c r="F110" s="13">
        <f t="shared" si="2"/>
        <v>0</v>
      </c>
      <c r="G110" s="13">
        <f t="shared" si="2"/>
        <v>0</v>
      </c>
      <c r="H110" s="13">
        <f t="shared" si="2"/>
        <v>0</v>
      </c>
      <c r="I110" s="13">
        <f t="shared" si="2"/>
        <v>0</v>
      </c>
      <c r="J110" s="13">
        <f t="shared" si="2"/>
        <v>0</v>
      </c>
      <c r="K110" s="13">
        <f t="shared" si="2"/>
        <v>0</v>
      </c>
      <c r="L110" s="13">
        <f t="shared" si="2"/>
        <v>0</v>
      </c>
      <c r="M110" s="13">
        <f t="shared" si="2"/>
        <v>0</v>
      </c>
      <c r="N110" s="13">
        <f t="shared" si="2"/>
        <v>0</v>
      </c>
    </row>
    <row r="111" spans="1:14" x14ac:dyDescent="0.2">
      <c r="A111" s="21" t="s">
        <v>3</v>
      </c>
      <c r="B111" s="21" t="s">
        <v>4</v>
      </c>
      <c r="C111" s="13">
        <f t="shared" ref="C111:N111" si="3">+C10-C61</f>
        <v>-5041</v>
      </c>
      <c r="D111" s="13">
        <f t="shared" si="3"/>
        <v>-5050</v>
      </c>
      <c r="E111" s="13">
        <f t="shared" si="3"/>
        <v>-5030</v>
      </c>
      <c r="F111" s="13">
        <f t="shared" si="3"/>
        <v>-5091</v>
      </c>
      <c r="G111" s="13">
        <f t="shared" si="3"/>
        <v>-5428</v>
      </c>
      <c r="H111" s="13">
        <f t="shared" si="3"/>
        <v>-5273</v>
      </c>
      <c r="I111" s="13">
        <f t="shared" si="3"/>
        <v>-5305</v>
      </c>
      <c r="J111" s="13">
        <f t="shared" si="3"/>
        <v>-5232</v>
      </c>
      <c r="K111" s="13">
        <f t="shared" si="3"/>
        <v>-2477</v>
      </c>
      <c r="L111" s="13">
        <f t="shared" si="3"/>
        <v>7078</v>
      </c>
      <c r="M111" s="13">
        <f t="shared" si="3"/>
        <v>6738</v>
      </c>
      <c r="N111" s="13">
        <f t="shared" si="3"/>
        <v>5190</v>
      </c>
    </row>
    <row r="112" spans="1:14" x14ac:dyDescent="0.2">
      <c r="A112" s="21" t="s">
        <v>5</v>
      </c>
      <c r="B112" s="21" t="s">
        <v>6</v>
      </c>
      <c r="C112" s="13">
        <f t="shared" ref="C112:N112" si="4">+C11-C62</f>
        <v>-135</v>
      </c>
      <c r="D112" s="13">
        <f t="shared" si="4"/>
        <v>-135</v>
      </c>
      <c r="E112" s="13">
        <f t="shared" si="4"/>
        <v>-135</v>
      </c>
      <c r="F112" s="13">
        <f t="shared" si="4"/>
        <v>-135</v>
      </c>
      <c r="G112" s="13">
        <f t="shared" si="4"/>
        <v>0</v>
      </c>
      <c r="H112" s="13">
        <f t="shared" si="4"/>
        <v>0</v>
      </c>
      <c r="I112" s="13">
        <f t="shared" si="4"/>
        <v>0</v>
      </c>
      <c r="J112" s="13">
        <f t="shared" si="4"/>
        <v>0</v>
      </c>
      <c r="K112" s="13">
        <f t="shared" si="4"/>
        <v>0</v>
      </c>
      <c r="L112" s="13">
        <f t="shared" si="4"/>
        <v>0</v>
      </c>
      <c r="M112" s="13">
        <f t="shared" si="4"/>
        <v>0</v>
      </c>
      <c r="N112" s="13">
        <f t="shared" si="4"/>
        <v>0</v>
      </c>
    </row>
    <row r="113" spans="1:14" x14ac:dyDescent="0.2">
      <c r="A113" s="21" t="s">
        <v>7</v>
      </c>
      <c r="B113" s="21" t="s">
        <v>8</v>
      </c>
      <c r="C113" s="13">
        <f t="shared" ref="C113:N113" si="5">+C12-C63</f>
        <v>0</v>
      </c>
      <c r="D113" s="13">
        <f t="shared" si="5"/>
        <v>0</v>
      </c>
      <c r="E113" s="13">
        <f t="shared" si="5"/>
        <v>0</v>
      </c>
      <c r="F113" s="13">
        <f t="shared" si="5"/>
        <v>0</v>
      </c>
      <c r="G113" s="13">
        <f t="shared" si="5"/>
        <v>0</v>
      </c>
      <c r="H113" s="13">
        <f t="shared" si="5"/>
        <v>0</v>
      </c>
      <c r="I113" s="13">
        <f t="shared" si="5"/>
        <v>0</v>
      </c>
      <c r="J113" s="13">
        <f t="shared" si="5"/>
        <v>0</v>
      </c>
      <c r="K113" s="13">
        <f t="shared" si="5"/>
        <v>0</v>
      </c>
      <c r="L113" s="13">
        <f t="shared" si="5"/>
        <v>0</v>
      </c>
      <c r="M113" s="13">
        <f t="shared" si="5"/>
        <v>0</v>
      </c>
      <c r="N113" s="13">
        <f t="shared" si="5"/>
        <v>0</v>
      </c>
    </row>
    <row r="114" spans="1:14" x14ac:dyDescent="0.2">
      <c r="A114" s="21" t="s">
        <v>9</v>
      </c>
      <c r="B114" s="21" t="s">
        <v>10</v>
      </c>
      <c r="C114" s="13">
        <f t="shared" ref="C114:N114" si="6">+C13-C64</f>
        <v>-31868</v>
      </c>
      <c r="D114" s="13">
        <f t="shared" si="6"/>
        <v>-31655</v>
      </c>
      <c r="E114" s="13">
        <f t="shared" si="6"/>
        <v>342</v>
      </c>
      <c r="F114" s="13">
        <f t="shared" si="6"/>
        <v>331</v>
      </c>
      <c r="G114" s="13">
        <f t="shared" si="6"/>
        <v>-68</v>
      </c>
      <c r="H114" s="13">
        <f t="shared" si="6"/>
        <v>-166</v>
      </c>
      <c r="I114" s="13">
        <f t="shared" si="6"/>
        <v>-277</v>
      </c>
      <c r="J114" s="13">
        <f t="shared" si="6"/>
        <v>-636</v>
      </c>
      <c r="K114" s="13">
        <f t="shared" si="6"/>
        <v>2682</v>
      </c>
      <c r="L114" s="13">
        <f t="shared" si="6"/>
        <v>2718</v>
      </c>
      <c r="M114" s="13">
        <f t="shared" si="6"/>
        <v>3562</v>
      </c>
      <c r="N114" s="13">
        <f t="shared" si="6"/>
        <v>3627</v>
      </c>
    </row>
    <row r="115" spans="1:14" x14ac:dyDescent="0.2">
      <c r="A115" s="21" t="s">
        <v>11</v>
      </c>
      <c r="B115" s="21" t="s">
        <v>12</v>
      </c>
      <c r="C115" s="13">
        <f t="shared" ref="C115:N115" si="7">+C14-C65</f>
        <v>-351281</v>
      </c>
      <c r="D115" s="13">
        <f t="shared" si="7"/>
        <v>-348516</v>
      </c>
      <c r="E115" s="13">
        <f t="shared" si="7"/>
        <v>46283</v>
      </c>
      <c r="F115" s="13">
        <f t="shared" si="7"/>
        <v>57254</v>
      </c>
      <c r="G115" s="13">
        <f t="shared" si="7"/>
        <v>65302</v>
      </c>
      <c r="H115" s="13">
        <f t="shared" si="7"/>
        <v>58728</v>
      </c>
      <c r="I115" s="13">
        <f t="shared" si="7"/>
        <v>53736</v>
      </c>
      <c r="J115" s="13">
        <f t="shared" si="7"/>
        <v>54291</v>
      </c>
      <c r="K115" s="13">
        <f t="shared" si="7"/>
        <v>57654</v>
      </c>
      <c r="L115" s="13">
        <f t="shared" si="7"/>
        <v>56929</v>
      </c>
      <c r="M115" s="13">
        <f t="shared" si="7"/>
        <v>56684</v>
      </c>
      <c r="N115" s="13">
        <f t="shared" si="7"/>
        <v>56214</v>
      </c>
    </row>
    <row r="116" spans="1:14" x14ac:dyDescent="0.2">
      <c r="A116" s="21" t="s">
        <v>13</v>
      </c>
      <c r="B116" s="21" t="s">
        <v>14</v>
      </c>
      <c r="C116" s="13">
        <f t="shared" ref="C116:N116" si="8">+C15-C66</f>
        <v>-50094</v>
      </c>
      <c r="D116" s="13">
        <f t="shared" si="8"/>
        <v>-50045</v>
      </c>
      <c r="E116" s="13">
        <f t="shared" si="8"/>
        <v>662</v>
      </c>
      <c r="F116" s="13">
        <f t="shared" si="8"/>
        <v>683</v>
      </c>
      <c r="G116" s="13">
        <f t="shared" si="8"/>
        <v>679</v>
      </c>
      <c r="H116" s="13">
        <f t="shared" si="8"/>
        <v>679</v>
      </c>
      <c r="I116" s="13">
        <f t="shared" si="8"/>
        <v>426</v>
      </c>
      <c r="J116" s="13">
        <f t="shared" si="8"/>
        <v>142</v>
      </c>
      <c r="K116" s="13">
        <f t="shared" si="8"/>
        <v>204</v>
      </c>
      <c r="L116" s="13">
        <f t="shared" si="8"/>
        <v>264</v>
      </c>
      <c r="M116" s="13">
        <f t="shared" si="8"/>
        <v>426</v>
      </c>
      <c r="N116" s="13">
        <f t="shared" si="8"/>
        <v>431</v>
      </c>
    </row>
    <row r="117" spans="1:14" x14ac:dyDescent="0.2">
      <c r="A117" s="21" t="s">
        <v>15</v>
      </c>
      <c r="B117" s="21" t="s">
        <v>16</v>
      </c>
      <c r="C117" s="13">
        <f t="shared" ref="C117:N117" si="9">+C16-C67</f>
        <v>-6176</v>
      </c>
      <c r="D117" s="13">
        <f t="shared" si="9"/>
        <v>-6216</v>
      </c>
      <c r="E117" s="13">
        <f t="shared" si="9"/>
        <v>6703</v>
      </c>
      <c r="F117" s="13">
        <f t="shared" si="9"/>
        <v>7022</v>
      </c>
      <c r="G117" s="13">
        <f t="shared" si="9"/>
        <v>5866</v>
      </c>
      <c r="H117" s="13">
        <f t="shared" si="9"/>
        <v>5861</v>
      </c>
      <c r="I117" s="13">
        <f t="shared" si="9"/>
        <v>5884</v>
      </c>
      <c r="J117" s="13">
        <f t="shared" si="9"/>
        <v>5905</v>
      </c>
      <c r="K117" s="13">
        <f t="shared" si="9"/>
        <v>574</v>
      </c>
      <c r="L117" s="13">
        <f t="shared" si="9"/>
        <v>494</v>
      </c>
      <c r="M117" s="13">
        <f t="shared" si="9"/>
        <v>573</v>
      </c>
      <c r="N117" s="13">
        <f t="shared" si="9"/>
        <v>565</v>
      </c>
    </row>
    <row r="118" spans="1:14" x14ac:dyDescent="0.2">
      <c r="A118" s="21" t="s">
        <v>17</v>
      </c>
      <c r="B118" s="21" t="s">
        <v>18</v>
      </c>
      <c r="C118" s="13">
        <f t="shared" ref="C118:N118" si="10">+C17-C68</f>
        <v>-5486</v>
      </c>
      <c r="D118" s="13">
        <f t="shared" si="10"/>
        <v>-5377</v>
      </c>
      <c r="E118" s="13">
        <f t="shared" si="10"/>
        <v>486</v>
      </c>
      <c r="F118" s="13">
        <f t="shared" si="10"/>
        <v>498</v>
      </c>
      <c r="G118" s="13">
        <f t="shared" si="10"/>
        <v>429</v>
      </c>
      <c r="H118" s="13">
        <f t="shared" si="10"/>
        <v>429</v>
      </c>
      <c r="I118" s="13">
        <f t="shared" si="10"/>
        <v>450</v>
      </c>
      <c r="J118" s="13">
        <f t="shared" si="10"/>
        <v>194</v>
      </c>
      <c r="K118" s="13">
        <f t="shared" si="10"/>
        <v>641</v>
      </c>
      <c r="L118" s="13">
        <f t="shared" si="10"/>
        <v>662</v>
      </c>
      <c r="M118" s="13">
        <f t="shared" si="10"/>
        <v>1017</v>
      </c>
      <c r="N118" s="13">
        <f t="shared" si="10"/>
        <v>1104</v>
      </c>
    </row>
    <row r="119" spans="1:14" x14ac:dyDescent="0.2">
      <c r="A119" s="21" t="s">
        <v>19</v>
      </c>
      <c r="B119" s="21" t="s">
        <v>20</v>
      </c>
      <c r="C119" s="13">
        <f t="shared" ref="C119:N119" si="11">+C18-C69</f>
        <v>-49644</v>
      </c>
      <c r="D119" s="13">
        <f t="shared" si="11"/>
        <v>-49644</v>
      </c>
      <c r="E119" s="13">
        <f t="shared" si="11"/>
        <v>-49644</v>
      </c>
      <c r="F119" s="13">
        <f t="shared" si="11"/>
        <v>-61981</v>
      </c>
      <c r="G119" s="13">
        <f t="shared" si="11"/>
        <v>-53226</v>
      </c>
      <c r="H119" s="13">
        <f t="shared" si="11"/>
        <v>-53226</v>
      </c>
      <c r="I119" s="13">
        <f t="shared" si="11"/>
        <v>-53226</v>
      </c>
      <c r="J119" s="13">
        <f t="shared" si="11"/>
        <v>-53226</v>
      </c>
      <c r="K119" s="13">
        <f t="shared" si="11"/>
        <v>4340</v>
      </c>
      <c r="L119" s="13">
        <f t="shared" si="11"/>
        <v>3602</v>
      </c>
      <c r="M119" s="13">
        <f t="shared" si="11"/>
        <v>3602</v>
      </c>
      <c r="N119" s="13">
        <f t="shared" si="11"/>
        <v>1353</v>
      </c>
    </row>
    <row r="120" spans="1:14" x14ac:dyDescent="0.2">
      <c r="A120" s="21" t="s">
        <v>21</v>
      </c>
      <c r="B120" s="21" t="s">
        <v>22</v>
      </c>
      <c r="C120" s="13">
        <f t="shared" ref="C120:N120" si="12">+C19-C70</f>
        <v>627</v>
      </c>
      <c r="D120" s="13">
        <f t="shared" si="12"/>
        <v>627</v>
      </c>
      <c r="E120" s="13">
        <f t="shared" si="12"/>
        <v>627</v>
      </c>
      <c r="F120" s="13">
        <f t="shared" si="12"/>
        <v>627</v>
      </c>
      <c r="G120" s="13">
        <f t="shared" si="12"/>
        <v>627</v>
      </c>
      <c r="H120" s="13">
        <f t="shared" si="12"/>
        <v>627</v>
      </c>
      <c r="I120" s="13">
        <f t="shared" si="12"/>
        <v>233</v>
      </c>
      <c r="J120" s="13">
        <f t="shared" si="12"/>
        <v>233</v>
      </c>
      <c r="K120" s="13">
        <f t="shared" si="12"/>
        <v>0</v>
      </c>
      <c r="L120" s="13">
        <f t="shared" si="12"/>
        <v>344</v>
      </c>
      <c r="M120" s="13">
        <f t="shared" si="12"/>
        <v>344</v>
      </c>
      <c r="N120" s="13">
        <f t="shared" si="12"/>
        <v>344</v>
      </c>
    </row>
    <row r="121" spans="1:14" x14ac:dyDescent="0.2">
      <c r="A121" s="21" t="s">
        <v>23</v>
      </c>
      <c r="B121" s="21" t="s">
        <v>24</v>
      </c>
      <c r="C121" s="13">
        <f t="shared" ref="C121:N121" si="13">+C20-C71</f>
        <v>70</v>
      </c>
      <c r="D121" s="13">
        <f t="shared" si="13"/>
        <v>74</v>
      </c>
      <c r="E121" s="13">
        <f t="shared" si="13"/>
        <v>109</v>
      </c>
      <c r="F121" s="13">
        <f t="shared" si="13"/>
        <v>108</v>
      </c>
      <c r="G121" s="13">
        <f t="shared" si="13"/>
        <v>109</v>
      </c>
      <c r="H121" s="13">
        <f t="shared" si="13"/>
        <v>112</v>
      </c>
      <c r="I121" s="13">
        <f t="shared" si="13"/>
        <v>126</v>
      </c>
      <c r="J121" s="13">
        <f t="shared" si="13"/>
        <v>159</v>
      </c>
      <c r="K121" s="13">
        <f t="shared" si="13"/>
        <v>160</v>
      </c>
      <c r="L121" s="13">
        <f t="shared" si="13"/>
        <v>-930</v>
      </c>
      <c r="M121" s="13">
        <f t="shared" si="13"/>
        <v>-934</v>
      </c>
      <c r="N121" s="13">
        <f t="shared" si="13"/>
        <v>-941</v>
      </c>
    </row>
    <row r="122" spans="1:14" x14ac:dyDescent="0.2">
      <c r="A122" s="21" t="s">
        <v>25</v>
      </c>
      <c r="B122" s="21" t="s">
        <v>26</v>
      </c>
      <c r="C122" s="13">
        <f t="shared" ref="C122:N122" si="14">+C21-C72</f>
        <v>-17</v>
      </c>
      <c r="D122" s="13">
        <f t="shared" si="14"/>
        <v>-17</v>
      </c>
      <c r="E122" s="13">
        <f t="shared" si="14"/>
        <v>0</v>
      </c>
      <c r="F122" s="13">
        <f t="shared" si="14"/>
        <v>0</v>
      </c>
      <c r="G122" s="13">
        <f t="shared" si="14"/>
        <v>0</v>
      </c>
      <c r="H122" s="13">
        <f t="shared" si="14"/>
        <v>0</v>
      </c>
      <c r="I122" s="13">
        <f t="shared" si="14"/>
        <v>5</v>
      </c>
      <c r="J122" s="13">
        <f t="shared" si="14"/>
        <v>5</v>
      </c>
      <c r="K122" s="13">
        <f t="shared" si="14"/>
        <v>-37</v>
      </c>
      <c r="L122" s="13">
        <f t="shared" si="14"/>
        <v>-37</v>
      </c>
      <c r="M122" s="13">
        <f t="shared" si="14"/>
        <v>-37</v>
      </c>
      <c r="N122" s="13">
        <f t="shared" si="14"/>
        <v>-37</v>
      </c>
    </row>
    <row r="123" spans="1:14" x14ac:dyDescent="0.2">
      <c r="A123" s="21" t="s">
        <v>27</v>
      </c>
      <c r="B123" s="21" t="s">
        <v>28</v>
      </c>
      <c r="C123" s="13">
        <f t="shared" ref="C123:N123" si="15">+C22-C73</f>
        <v>5548</v>
      </c>
      <c r="D123" s="13">
        <f t="shared" si="15"/>
        <v>5606</v>
      </c>
      <c r="E123" s="13">
        <f t="shared" si="15"/>
        <v>6261</v>
      </c>
      <c r="F123" s="13">
        <f t="shared" si="15"/>
        <v>6322</v>
      </c>
      <c r="G123" s="13">
        <f t="shared" si="15"/>
        <v>6087</v>
      </c>
      <c r="H123" s="13">
        <f t="shared" si="15"/>
        <v>5547</v>
      </c>
      <c r="I123" s="13">
        <f t="shared" si="15"/>
        <v>5909</v>
      </c>
      <c r="J123" s="13">
        <f t="shared" si="15"/>
        <v>4576</v>
      </c>
      <c r="K123" s="13">
        <f t="shared" si="15"/>
        <v>2736</v>
      </c>
      <c r="L123" s="13">
        <f t="shared" si="15"/>
        <v>3241</v>
      </c>
      <c r="M123" s="13">
        <f t="shared" si="15"/>
        <v>3506</v>
      </c>
      <c r="N123" s="13">
        <f t="shared" si="15"/>
        <v>3282</v>
      </c>
    </row>
    <row r="124" spans="1:14" x14ac:dyDescent="0.2">
      <c r="A124" s="21" t="s">
        <v>29</v>
      </c>
      <c r="B124" s="21" t="s">
        <v>30</v>
      </c>
      <c r="C124" s="13">
        <f t="shared" ref="C124:N124" si="16">+C23-C74</f>
        <v>-27</v>
      </c>
      <c r="D124" s="13">
        <f t="shared" si="16"/>
        <v>-32</v>
      </c>
      <c r="E124" s="13">
        <f t="shared" si="16"/>
        <v>-29</v>
      </c>
      <c r="F124" s="13">
        <f t="shared" si="16"/>
        <v>-32</v>
      </c>
      <c r="G124" s="13">
        <f t="shared" si="16"/>
        <v>1754</v>
      </c>
      <c r="H124" s="13">
        <f t="shared" si="16"/>
        <v>1742</v>
      </c>
      <c r="I124" s="13">
        <f t="shared" si="16"/>
        <v>1741</v>
      </c>
      <c r="J124" s="13">
        <f t="shared" si="16"/>
        <v>1796</v>
      </c>
      <c r="K124" s="13">
        <f t="shared" si="16"/>
        <v>1794</v>
      </c>
      <c r="L124" s="13">
        <f t="shared" si="16"/>
        <v>1794</v>
      </c>
      <c r="M124" s="13">
        <f t="shared" si="16"/>
        <v>1794</v>
      </c>
      <c r="N124" s="13">
        <f t="shared" si="16"/>
        <v>1794</v>
      </c>
    </row>
    <row r="125" spans="1:14" x14ac:dyDescent="0.2">
      <c r="A125" s="21" t="s">
        <v>31</v>
      </c>
      <c r="B125" s="21" t="s">
        <v>32</v>
      </c>
      <c r="C125" s="13">
        <f t="shared" ref="C125:N125" si="17">+C24-C75</f>
        <v>3817</v>
      </c>
      <c r="D125" s="13">
        <f t="shared" si="17"/>
        <v>3821</v>
      </c>
      <c r="E125" s="13">
        <f t="shared" si="17"/>
        <v>3825</v>
      </c>
      <c r="F125" s="13">
        <f t="shared" si="17"/>
        <v>4114</v>
      </c>
      <c r="G125" s="13">
        <f t="shared" si="17"/>
        <v>4003</v>
      </c>
      <c r="H125" s="13">
        <f t="shared" si="17"/>
        <v>4991</v>
      </c>
      <c r="I125" s="13">
        <f t="shared" si="17"/>
        <v>5045</v>
      </c>
      <c r="J125" s="13">
        <f t="shared" si="17"/>
        <v>3528</v>
      </c>
      <c r="K125" s="13">
        <f t="shared" si="17"/>
        <v>3415</v>
      </c>
      <c r="L125" s="13">
        <f t="shared" si="17"/>
        <v>2123</v>
      </c>
      <c r="M125" s="13">
        <f t="shared" si="17"/>
        <v>2621</v>
      </c>
      <c r="N125" s="13">
        <f t="shared" si="17"/>
        <v>2492</v>
      </c>
    </row>
    <row r="126" spans="1:14" x14ac:dyDescent="0.2">
      <c r="A126" s="21" t="s">
        <v>33</v>
      </c>
      <c r="B126" s="21" t="s">
        <v>34</v>
      </c>
      <c r="C126" s="13">
        <f t="shared" ref="C126:N126" si="18">+C25-C76</f>
        <v>1819</v>
      </c>
      <c r="D126" s="13">
        <f t="shared" si="18"/>
        <v>1702</v>
      </c>
      <c r="E126" s="13">
        <f t="shared" si="18"/>
        <v>1650</v>
      </c>
      <c r="F126" s="13">
        <f t="shared" si="18"/>
        <v>1654</v>
      </c>
      <c r="G126" s="13">
        <f t="shared" si="18"/>
        <v>-63</v>
      </c>
      <c r="H126" s="13">
        <f t="shared" si="18"/>
        <v>60</v>
      </c>
      <c r="I126" s="13">
        <f t="shared" si="18"/>
        <v>137</v>
      </c>
      <c r="J126" s="13">
        <f t="shared" si="18"/>
        <v>-177</v>
      </c>
      <c r="K126" s="13">
        <f t="shared" si="18"/>
        <v>-239</v>
      </c>
      <c r="L126" s="13">
        <f t="shared" si="18"/>
        <v>-453</v>
      </c>
      <c r="M126" s="13">
        <f t="shared" si="18"/>
        <v>-417</v>
      </c>
      <c r="N126" s="13">
        <f t="shared" si="18"/>
        <v>-497</v>
      </c>
    </row>
    <row r="127" spans="1:14" x14ac:dyDescent="0.2">
      <c r="A127" s="21" t="s">
        <v>35</v>
      </c>
      <c r="B127" s="21" t="s">
        <v>36</v>
      </c>
      <c r="C127" s="13">
        <f t="shared" ref="C127:N127" si="19">+C26-C77</f>
        <v>0</v>
      </c>
      <c r="D127" s="13">
        <f t="shared" si="19"/>
        <v>0</v>
      </c>
      <c r="E127" s="13">
        <f t="shared" si="19"/>
        <v>0</v>
      </c>
      <c r="F127" s="13">
        <f t="shared" si="19"/>
        <v>0</v>
      </c>
      <c r="G127" s="13">
        <f t="shared" si="19"/>
        <v>0</v>
      </c>
      <c r="H127" s="13">
        <f t="shared" si="19"/>
        <v>0</v>
      </c>
      <c r="I127" s="13">
        <f t="shared" si="19"/>
        <v>0</v>
      </c>
      <c r="J127" s="13">
        <f t="shared" si="19"/>
        <v>0</v>
      </c>
      <c r="K127" s="13">
        <f t="shared" si="19"/>
        <v>0</v>
      </c>
      <c r="L127" s="13">
        <f t="shared" si="19"/>
        <v>0</v>
      </c>
      <c r="M127" s="13">
        <f t="shared" si="19"/>
        <v>0</v>
      </c>
      <c r="N127" s="13">
        <f t="shared" si="19"/>
        <v>0</v>
      </c>
    </row>
    <row r="128" spans="1:14" x14ac:dyDescent="0.2">
      <c r="A128" s="21" t="s">
        <v>37</v>
      </c>
      <c r="B128" s="21" t="s">
        <v>38</v>
      </c>
      <c r="C128" s="13">
        <f t="shared" ref="C128:N128" si="20">+C27-C78</f>
        <v>0</v>
      </c>
      <c r="D128" s="13">
        <f t="shared" si="20"/>
        <v>0</v>
      </c>
      <c r="E128" s="13">
        <f t="shared" si="20"/>
        <v>0</v>
      </c>
      <c r="F128" s="13">
        <f t="shared" si="20"/>
        <v>0</v>
      </c>
      <c r="G128" s="13">
        <f t="shared" si="20"/>
        <v>0</v>
      </c>
      <c r="H128" s="13">
        <f t="shared" si="20"/>
        <v>0</v>
      </c>
      <c r="I128" s="13">
        <f t="shared" si="20"/>
        <v>0</v>
      </c>
      <c r="J128" s="13">
        <f t="shared" si="20"/>
        <v>0</v>
      </c>
      <c r="K128" s="13">
        <f t="shared" si="20"/>
        <v>0</v>
      </c>
      <c r="L128" s="13">
        <f t="shared" si="20"/>
        <v>0</v>
      </c>
      <c r="M128" s="13">
        <f t="shared" si="20"/>
        <v>0</v>
      </c>
      <c r="N128" s="13">
        <f t="shared" si="20"/>
        <v>0</v>
      </c>
    </row>
    <row r="129" spans="1:14" x14ac:dyDescent="0.2">
      <c r="A129" s="21" t="s">
        <v>39</v>
      </c>
      <c r="B129" s="21" t="s">
        <v>40</v>
      </c>
      <c r="C129" s="13">
        <f t="shared" ref="C129:N129" si="21">+C28-C79</f>
        <v>0</v>
      </c>
      <c r="D129" s="13">
        <f t="shared" si="21"/>
        <v>0</v>
      </c>
      <c r="E129" s="13">
        <f t="shared" si="21"/>
        <v>0</v>
      </c>
      <c r="F129" s="13">
        <f t="shared" si="21"/>
        <v>0</v>
      </c>
      <c r="G129" s="13">
        <f t="shared" si="21"/>
        <v>0</v>
      </c>
      <c r="H129" s="13">
        <f t="shared" si="21"/>
        <v>0</v>
      </c>
      <c r="I129" s="13">
        <f t="shared" si="21"/>
        <v>0</v>
      </c>
      <c r="J129" s="13">
        <f t="shared" si="21"/>
        <v>0</v>
      </c>
      <c r="K129" s="13">
        <f t="shared" si="21"/>
        <v>-8</v>
      </c>
      <c r="L129" s="13">
        <f t="shared" si="21"/>
        <v>-8</v>
      </c>
      <c r="M129" s="13">
        <f t="shared" si="21"/>
        <v>-8</v>
      </c>
      <c r="N129" s="13">
        <f t="shared" si="21"/>
        <v>-8</v>
      </c>
    </row>
    <row r="130" spans="1:14" x14ac:dyDescent="0.2">
      <c r="A130" s="21" t="s">
        <v>41</v>
      </c>
      <c r="B130" s="21" t="s">
        <v>24</v>
      </c>
      <c r="C130" s="13">
        <f t="shared" ref="C130:N130" si="22">+C29-C80</f>
        <v>0</v>
      </c>
      <c r="D130" s="13">
        <f t="shared" si="22"/>
        <v>0</v>
      </c>
      <c r="E130" s="13">
        <f t="shared" si="22"/>
        <v>0</v>
      </c>
      <c r="F130" s="13">
        <f t="shared" si="22"/>
        <v>0</v>
      </c>
      <c r="G130" s="13">
        <f t="shared" si="22"/>
        <v>0</v>
      </c>
      <c r="H130" s="13">
        <f t="shared" si="22"/>
        <v>0</v>
      </c>
      <c r="I130" s="13">
        <f t="shared" si="22"/>
        <v>0</v>
      </c>
      <c r="J130" s="13">
        <f t="shared" si="22"/>
        <v>0</v>
      </c>
      <c r="K130" s="13">
        <f t="shared" si="22"/>
        <v>0</v>
      </c>
      <c r="L130" s="13">
        <f t="shared" si="22"/>
        <v>0</v>
      </c>
      <c r="M130" s="13">
        <f t="shared" si="22"/>
        <v>0</v>
      </c>
      <c r="N130" s="13">
        <f t="shared" si="22"/>
        <v>0</v>
      </c>
    </row>
    <row r="131" spans="1:14" x14ac:dyDescent="0.2">
      <c r="A131" s="21" t="s">
        <v>42</v>
      </c>
      <c r="B131" s="21" t="s">
        <v>26</v>
      </c>
      <c r="C131" s="13">
        <f t="shared" ref="C131:N131" si="23">+C30-C81</f>
        <v>0</v>
      </c>
      <c r="D131" s="13">
        <f t="shared" si="23"/>
        <v>0</v>
      </c>
      <c r="E131" s="13">
        <f t="shared" si="23"/>
        <v>0</v>
      </c>
      <c r="F131" s="13">
        <f t="shared" si="23"/>
        <v>0</v>
      </c>
      <c r="G131" s="13">
        <f t="shared" si="23"/>
        <v>0</v>
      </c>
      <c r="H131" s="13">
        <f t="shared" si="23"/>
        <v>1</v>
      </c>
      <c r="I131" s="13">
        <f t="shared" si="23"/>
        <v>1</v>
      </c>
      <c r="J131" s="13">
        <f t="shared" si="23"/>
        <v>98</v>
      </c>
      <c r="K131" s="13">
        <f t="shared" si="23"/>
        <v>103</v>
      </c>
      <c r="L131" s="13">
        <f t="shared" si="23"/>
        <v>110</v>
      </c>
      <c r="M131" s="13">
        <f t="shared" si="23"/>
        <v>117</v>
      </c>
      <c r="N131" s="13">
        <f t="shared" si="23"/>
        <v>117</v>
      </c>
    </row>
    <row r="132" spans="1:14" x14ac:dyDescent="0.2">
      <c r="A132" s="21" t="s">
        <v>43</v>
      </c>
      <c r="B132" s="21" t="s">
        <v>28</v>
      </c>
      <c r="C132" s="13">
        <f t="shared" ref="C132:N132" si="24">+C31-C82</f>
        <v>2212</v>
      </c>
      <c r="D132" s="13">
        <f t="shared" si="24"/>
        <v>3579</v>
      </c>
      <c r="E132" s="13">
        <f t="shared" si="24"/>
        <v>3548</v>
      </c>
      <c r="F132" s="13">
        <f t="shared" si="24"/>
        <v>2647</v>
      </c>
      <c r="G132" s="13">
        <f t="shared" si="24"/>
        <v>2712</v>
      </c>
      <c r="H132" s="13">
        <f t="shared" si="24"/>
        <v>2423</v>
      </c>
      <c r="I132" s="13">
        <f t="shared" si="24"/>
        <v>2486</v>
      </c>
      <c r="J132" s="13">
        <f t="shared" si="24"/>
        <v>2703</v>
      </c>
      <c r="K132" s="13">
        <f t="shared" si="24"/>
        <v>3072</v>
      </c>
      <c r="L132" s="13">
        <f t="shared" si="24"/>
        <v>3242</v>
      </c>
      <c r="M132" s="13">
        <f t="shared" si="24"/>
        <v>4237</v>
      </c>
      <c r="N132" s="13">
        <f t="shared" si="24"/>
        <v>4667</v>
      </c>
    </row>
    <row r="133" spans="1:14" x14ac:dyDescent="0.2">
      <c r="A133" s="21" t="s">
        <v>44</v>
      </c>
      <c r="B133" s="21" t="s">
        <v>45</v>
      </c>
      <c r="C133" s="13">
        <f t="shared" ref="C133:N133" si="25">+C32-C83</f>
        <v>5842</v>
      </c>
      <c r="D133" s="13">
        <f t="shared" si="25"/>
        <v>6774</v>
      </c>
      <c r="E133" s="13">
        <f t="shared" si="25"/>
        <v>6979</v>
      </c>
      <c r="F133" s="13">
        <f t="shared" si="25"/>
        <v>6940</v>
      </c>
      <c r="G133" s="13">
        <f t="shared" si="25"/>
        <v>6963</v>
      </c>
      <c r="H133" s="13">
        <f t="shared" si="25"/>
        <v>6978</v>
      </c>
      <c r="I133" s="13">
        <f t="shared" si="25"/>
        <v>6971</v>
      </c>
      <c r="J133" s="13">
        <f t="shared" si="25"/>
        <v>7115</v>
      </c>
      <c r="K133" s="13">
        <f t="shared" si="25"/>
        <v>7131</v>
      </c>
      <c r="L133" s="13">
        <f t="shared" si="25"/>
        <v>6689</v>
      </c>
      <c r="M133" s="13">
        <f t="shared" si="25"/>
        <v>6872</v>
      </c>
      <c r="N133" s="13">
        <f t="shared" si="25"/>
        <v>7143</v>
      </c>
    </row>
    <row r="134" spans="1:14" x14ac:dyDescent="0.2">
      <c r="A134" s="21" t="s">
        <v>46</v>
      </c>
      <c r="B134" s="21" t="s">
        <v>34</v>
      </c>
      <c r="C134" s="13">
        <f t="shared" ref="C134:N134" si="26">+C33-C84</f>
        <v>12256</v>
      </c>
      <c r="D134" s="13">
        <f t="shared" si="26"/>
        <v>11022</v>
      </c>
      <c r="E134" s="13">
        <f t="shared" si="26"/>
        <v>12176</v>
      </c>
      <c r="F134" s="13">
        <f t="shared" si="26"/>
        <v>12685</v>
      </c>
      <c r="G134" s="13">
        <f t="shared" si="26"/>
        <v>11734</v>
      </c>
      <c r="H134" s="13">
        <f t="shared" si="26"/>
        <v>11819</v>
      </c>
      <c r="I134" s="13">
        <f t="shared" si="26"/>
        <v>11665</v>
      </c>
      <c r="J134" s="13">
        <f t="shared" si="26"/>
        <v>11308</v>
      </c>
      <c r="K134" s="13">
        <f t="shared" si="26"/>
        <v>11796</v>
      </c>
      <c r="L134" s="13">
        <f t="shared" si="26"/>
        <v>10675</v>
      </c>
      <c r="M134" s="13">
        <f t="shared" si="26"/>
        <v>11169</v>
      </c>
      <c r="N134" s="13">
        <f t="shared" si="26"/>
        <v>10318</v>
      </c>
    </row>
    <row r="135" spans="1:14" x14ac:dyDescent="0.2">
      <c r="A135" s="21" t="s">
        <v>47</v>
      </c>
      <c r="B135" s="21" t="s">
        <v>36</v>
      </c>
      <c r="C135" s="13">
        <f t="shared" ref="C135:N135" si="27">+C34-C85</f>
        <v>190</v>
      </c>
      <c r="D135" s="13">
        <f t="shared" si="27"/>
        <v>187</v>
      </c>
      <c r="E135" s="13">
        <f t="shared" si="27"/>
        <v>208</v>
      </c>
      <c r="F135" s="13">
        <f t="shared" si="27"/>
        <v>198</v>
      </c>
      <c r="G135" s="13">
        <f t="shared" si="27"/>
        <v>210</v>
      </c>
      <c r="H135" s="13">
        <f t="shared" si="27"/>
        <v>207</v>
      </c>
      <c r="I135" s="13">
        <f t="shared" si="27"/>
        <v>208</v>
      </c>
      <c r="J135" s="13">
        <f t="shared" si="27"/>
        <v>224</v>
      </c>
      <c r="K135" s="13">
        <f t="shared" si="27"/>
        <v>224</v>
      </c>
      <c r="L135" s="13">
        <f t="shared" si="27"/>
        <v>197</v>
      </c>
      <c r="M135" s="13">
        <f t="shared" si="27"/>
        <v>191</v>
      </c>
      <c r="N135" s="13">
        <f t="shared" si="27"/>
        <v>211</v>
      </c>
    </row>
    <row r="136" spans="1:14" x14ac:dyDescent="0.2">
      <c r="A136" s="21" t="s">
        <v>48</v>
      </c>
      <c r="B136" s="21" t="s">
        <v>49</v>
      </c>
      <c r="C136" s="13">
        <f t="shared" ref="C136:N136" si="28">+C35-C86</f>
        <v>501</v>
      </c>
      <c r="D136" s="13">
        <f t="shared" si="28"/>
        <v>492</v>
      </c>
      <c r="E136" s="13">
        <f t="shared" si="28"/>
        <v>447</v>
      </c>
      <c r="F136" s="13">
        <f t="shared" si="28"/>
        <v>482</v>
      </c>
      <c r="G136" s="13">
        <f t="shared" si="28"/>
        <v>514</v>
      </c>
      <c r="H136" s="13">
        <f t="shared" si="28"/>
        <v>512</v>
      </c>
      <c r="I136" s="13">
        <f t="shared" si="28"/>
        <v>466</v>
      </c>
      <c r="J136" s="13">
        <f t="shared" si="28"/>
        <v>495</v>
      </c>
      <c r="K136" s="13">
        <f t="shared" si="28"/>
        <v>374</v>
      </c>
      <c r="L136" s="13">
        <f t="shared" si="28"/>
        <v>288</v>
      </c>
      <c r="M136" s="13">
        <f t="shared" si="28"/>
        <v>272</v>
      </c>
      <c r="N136" s="13">
        <f t="shared" si="28"/>
        <v>278</v>
      </c>
    </row>
    <row r="137" spans="1:14" x14ac:dyDescent="0.2">
      <c r="A137" s="21" t="s">
        <v>50</v>
      </c>
      <c r="B137" s="21" t="s">
        <v>51</v>
      </c>
      <c r="C137" s="13">
        <f t="shared" ref="C137:N137" si="29">+C36-C87</f>
        <v>1800</v>
      </c>
      <c r="D137" s="13">
        <f t="shared" si="29"/>
        <v>2019</v>
      </c>
      <c r="E137" s="13">
        <f t="shared" si="29"/>
        <v>2283</v>
      </c>
      <c r="F137" s="13">
        <f t="shared" si="29"/>
        <v>2090</v>
      </c>
      <c r="G137" s="13">
        <f t="shared" si="29"/>
        <v>2523</v>
      </c>
      <c r="H137" s="13">
        <f t="shared" si="29"/>
        <v>2868</v>
      </c>
      <c r="I137" s="13">
        <f t="shared" si="29"/>
        <v>2743</v>
      </c>
      <c r="J137" s="13">
        <f t="shared" si="29"/>
        <v>2751</v>
      </c>
      <c r="K137" s="13">
        <f t="shared" si="29"/>
        <v>2818</v>
      </c>
      <c r="L137" s="13">
        <f t="shared" si="29"/>
        <v>3677</v>
      </c>
      <c r="M137" s="13">
        <f t="shared" si="29"/>
        <v>3828</v>
      </c>
      <c r="N137" s="13">
        <f t="shared" si="29"/>
        <v>3830</v>
      </c>
    </row>
    <row r="138" spans="1:14" x14ac:dyDescent="0.2">
      <c r="A138" s="21" t="s">
        <v>52</v>
      </c>
      <c r="B138" s="21" t="s">
        <v>53</v>
      </c>
      <c r="C138" s="13">
        <f t="shared" ref="C138:N138" si="30">+C37-C88</f>
        <v>2049</v>
      </c>
      <c r="D138" s="13">
        <f t="shared" si="30"/>
        <v>2147</v>
      </c>
      <c r="E138" s="13">
        <f t="shared" si="30"/>
        <v>2182</v>
      </c>
      <c r="F138" s="13">
        <f t="shared" si="30"/>
        <v>2132</v>
      </c>
      <c r="G138" s="13">
        <f t="shared" si="30"/>
        <v>2137</v>
      </c>
      <c r="H138" s="13">
        <f t="shared" si="30"/>
        <v>2119</v>
      </c>
      <c r="I138" s="13">
        <f t="shared" si="30"/>
        <v>1988</v>
      </c>
      <c r="J138" s="13">
        <f t="shared" si="30"/>
        <v>1888</v>
      </c>
      <c r="K138" s="13">
        <f t="shared" si="30"/>
        <v>1861</v>
      </c>
      <c r="L138" s="13">
        <f t="shared" si="30"/>
        <v>1759</v>
      </c>
      <c r="M138" s="13">
        <f t="shared" si="30"/>
        <v>1775</v>
      </c>
      <c r="N138" s="13">
        <f t="shared" si="30"/>
        <v>1850</v>
      </c>
    </row>
    <row r="139" spans="1:14" x14ac:dyDescent="0.2">
      <c r="A139" s="21" t="s">
        <v>54</v>
      </c>
      <c r="B139" s="21" t="s">
        <v>55</v>
      </c>
      <c r="C139" s="13">
        <f t="shared" ref="C139:N139" si="31">+C38-C89</f>
        <v>306</v>
      </c>
      <c r="D139" s="13">
        <f t="shared" si="31"/>
        <v>199</v>
      </c>
      <c r="E139" s="13">
        <f t="shared" si="31"/>
        <v>216</v>
      </c>
      <c r="F139" s="13">
        <f t="shared" si="31"/>
        <v>174</v>
      </c>
      <c r="G139" s="13">
        <f t="shared" si="31"/>
        <v>168</v>
      </c>
      <c r="H139" s="13">
        <f t="shared" si="31"/>
        <v>238</v>
      </c>
      <c r="I139" s="13">
        <f t="shared" si="31"/>
        <v>227</v>
      </c>
      <c r="J139" s="13">
        <f t="shared" si="31"/>
        <v>83</v>
      </c>
      <c r="K139" s="13">
        <f t="shared" si="31"/>
        <v>-110</v>
      </c>
      <c r="L139" s="13">
        <f t="shared" si="31"/>
        <v>-82</v>
      </c>
      <c r="M139" s="13">
        <f t="shared" si="31"/>
        <v>-68</v>
      </c>
      <c r="N139" s="13">
        <f t="shared" si="31"/>
        <v>-142</v>
      </c>
    </row>
    <row r="140" spans="1:14" x14ac:dyDescent="0.2">
      <c r="A140" s="21" t="s">
        <v>56</v>
      </c>
      <c r="B140" s="21" t="s">
        <v>57</v>
      </c>
      <c r="C140" s="13">
        <f t="shared" ref="C140:N140" si="32">+C39-C90</f>
        <v>-157</v>
      </c>
      <c r="D140" s="13">
        <f t="shared" si="32"/>
        <v>-133</v>
      </c>
      <c r="E140" s="13">
        <f t="shared" si="32"/>
        <v>-108</v>
      </c>
      <c r="F140" s="13">
        <f t="shared" si="32"/>
        <v>-121</v>
      </c>
      <c r="G140" s="13">
        <f t="shared" si="32"/>
        <v>-160</v>
      </c>
      <c r="H140" s="13">
        <f t="shared" si="32"/>
        <v>-130</v>
      </c>
      <c r="I140" s="13">
        <f t="shared" si="32"/>
        <v>-123</v>
      </c>
      <c r="J140" s="13">
        <f t="shared" si="32"/>
        <v>-203</v>
      </c>
      <c r="K140" s="13">
        <f t="shared" si="32"/>
        <v>-137</v>
      </c>
      <c r="L140" s="13">
        <f t="shared" si="32"/>
        <v>-183</v>
      </c>
      <c r="M140" s="13">
        <f t="shared" si="32"/>
        <v>-257</v>
      </c>
      <c r="N140" s="13">
        <f t="shared" si="32"/>
        <v>-303</v>
      </c>
    </row>
    <row r="141" spans="1:14" x14ac:dyDescent="0.2">
      <c r="A141" s="21" t="s">
        <v>58</v>
      </c>
      <c r="B141" s="21" t="s">
        <v>59</v>
      </c>
      <c r="C141" s="13">
        <f t="shared" ref="C141:N141" si="33">+C40-C91</f>
        <v>126</v>
      </c>
      <c r="D141" s="13">
        <f t="shared" si="33"/>
        <v>118</v>
      </c>
      <c r="E141" s="13">
        <f t="shared" si="33"/>
        <v>119</v>
      </c>
      <c r="F141" s="13">
        <f t="shared" si="33"/>
        <v>165</v>
      </c>
      <c r="G141" s="13">
        <f t="shared" si="33"/>
        <v>164</v>
      </c>
      <c r="H141" s="13">
        <f t="shared" si="33"/>
        <v>160</v>
      </c>
      <c r="I141" s="13">
        <f t="shared" si="33"/>
        <v>206</v>
      </c>
      <c r="J141" s="13">
        <f t="shared" si="33"/>
        <v>201</v>
      </c>
      <c r="K141" s="13">
        <f t="shared" si="33"/>
        <v>202</v>
      </c>
      <c r="L141" s="13">
        <f t="shared" si="33"/>
        <v>288</v>
      </c>
      <c r="M141" s="13">
        <f t="shared" si="33"/>
        <v>296</v>
      </c>
      <c r="N141" s="13">
        <f t="shared" si="33"/>
        <v>300</v>
      </c>
    </row>
    <row r="142" spans="1:14" x14ac:dyDescent="0.2">
      <c r="A142" s="21" t="s">
        <v>60</v>
      </c>
      <c r="B142" s="21" t="s">
        <v>22</v>
      </c>
      <c r="C142" s="13">
        <f t="shared" ref="C142:N142" si="34">+C41-C92</f>
        <v>0</v>
      </c>
      <c r="D142" s="13">
        <f t="shared" si="34"/>
        <v>0</v>
      </c>
      <c r="E142" s="13">
        <f t="shared" si="34"/>
        <v>2</v>
      </c>
      <c r="F142" s="13">
        <f t="shared" si="34"/>
        <v>2</v>
      </c>
      <c r="G142" s="13">
        <f t="shared" si="34"/>
        <v>2</v>
      </c>
      <c r="H142" s="13">
        <f t="shared" si="34"/>
        <v>2</v>
      </c>
      <c r="I142" s="13">
        <f t="shared" si="34"/>
        <v>2</v>
      </c>
      <c r="J142" s="13">
        <f t="shared" si="34"/>
        <v>2</v>
      </c>
      <c r="K142" s="13">
        <f t="shared" si="34"/>
        <v>2</v>
      </c>
      <c r="L142" s="13">
        <f t="shared" si="34"/>
        <v>2</v>
      </c>
      <c r="M142" s="13">
        <f t="shared" si="34"/>
        <v>2</v>
      </c>
      <c r="N142" s="13">
        <f t="shared" si="34"/>
        <v>2</v>
      </c>
    </row>
    <row r="143" spans="1:14" x14ac:dyDescent="0.2">
      <c r="A143" s="21" t="s">
        <v>61</v>
      </c>
      <c r="B143" s="21" t="s">
        <v>24</v>
      </c>
      <c r="C143" s="13">
        <f t="shared" ref="C143:N143" si="35">+C42-C93</f>
        <v>0</v>
      </c>
      <c r="D143" s="13">
        <f t="shared" si="35"/>
        <v>0</v>
      </c>
      <c r="E143" s="13">
        <f t="shared" si="35"/>
        <v>-1</v>
      </c>
      <c r="F143" s="13">
        <f t="shared" si="35"/>
        <v>-1</v>
      </c>
      <c r="G143" s="13">
        <f t="shared" si="35"/>
        <v>-1</v>
      </c>
      <c r="H143" s="13">
        <f t="shared" si="35"/>
        <v>-1</v>
      </c>
      <c r="I143" s="13">
        <f t="shared" si="35"/>
        <v>-1</v>
      </c>
      <c r="J143" s="13">
        <f t="shared" si="35"/>
        <v>-1</v>
      </c>
      <c r="K143" s="13">
        <f t="shared" si="35"/>
        <v>-1</v>
      </c>
      <c r="L143" s="13">
        <f t="shared" si="35"/>
        <v>-1</v>
      </c>
      <c r="M143" s="13">
        <f t="shared" si="35"/>
        <v>-1</v>
      </c>
      <c r="N143" s="13">
        <f t="shared" si="35"/>
        <v>-1</v>
      </c>
    </row>
    <row r="144" spans="1:14" x14ac:dyDescent="0.2">
      <c r="A144" s="21" t="s">
        <v>62</v>
      </c>
      <c r="B144" s="21" t="s">
        <v>26</v>
      </c>
      <c r="C144" s="13">
        <f t="shared" ref="C144:N144" si="36">+C43-C94</f>
        <v>242</v>
      </c>
      <c r="D144" s="13">
        <f t="shared" si="36"/>
        <v>272</v>
      </c>
      <c r="E144" s="13">
        <f t="shared" si="36"/>
        <v>272</v>
      </c>
      <c r="F144" s="13">
        <f t="shared" si="36"/>
        <v>229</v>
      </c>
      <c r="G144" s="13">
        <f t="shared" si="36"/>
        <v>224</v>
      </c>
      <c r="H144" s="13">
        <f t="shared" si="36"/>
        <v>224</v>
      </c>
      <c r="I144" s="13">
        <f t="shared" si="36"/>
        <v>220</v>
      </c>
      <c r="J144" s="13">
        <f t="shared" si="36"/>
        <v>217</v>
      </c>
      <c r="K144" s="13">
        <f t="shared" si="36"/>
        <v>217</v>
      </c>
      <c r="L144" s="13">
        <f t="shared" si="36"/>
        <v>217</v>
      </c>
      <c r="M144" s="13">
        <f t="shared" si="36"/>
        <v>94</v>
      </c>
      <c r="N144" s="13">
        <f t="shared" si="36"/>
        <v>94</v>
      </c>
    </row>
    <row r="145" spans="1:14" x14ac:dyDescent="0.2">
      <c r="A145" s="21" t="s">
        <v>63</v>
      </c>
      <c r="B145" s="21" t="s">
        <v>64</v>
      </c>
      <c r="C145" s="13">
        <f t="shared" ref="C145:N145" si="37">+C44-C95</f>
        <v>141</v>
      </c>
      <c r="D145" s="13">
        <f t="shared" si="37"/>
        <v>141</v>
      </c>
      <c r="E145" s="13">
        <f t="shared" si="37"/>
        <v>141</v>
      </c>
      <c r="F145" s="13">
        <f t="shared" si="37"/>
        <v>141</v>
      </c>
      <c r="G145" s="13">
        <f t="shared" si="37"/>
        <v>141</v>
      </c>
      <c r="H145" s="13">
        <f t="shared" si="37"/>
        <v>141</v>
      </c>
      <c r="I145" s="13">
        <f t="shared" si="37"/>
        <v>141</v>
      </c>
      <c r="J145" s="13">
        <f t="shared" si="37"/>
        <v>141</v>
      </c>
      <c r="K145" s="13">
        <f t="shared" si="37"/>
        <v>141</v>
      </c>
      <c r="L145" s="13">
        <f t="shared" si="37"/>
        <v>141</v>
      </c>
      <c r="M145" s="13">
        <f t="shared" si="37"/>
        <v>141</v>
      </c>
      <c r="N145" s="13">
        <f t="shared" si="37"/>
        <v>141</v>
      </c>
    </row>
    <row r="146" spans="1:14" x14ac:dyDescent="0.2">
      <c r="A146" s="21" t="s">
        <v>65</v>
      </c>
      <c r="B146" s="21" t="s">
        <v>66</v>
      </c>
      <c r="C146" s="13">
        <f t="shared" ref="C146:N146" si="38">+C45-C96</f>
        <v>0</v>
      </c>
      <c r="D146" s="13">
        <f t="shared" si="38"/>
        <v>0</v>
      </c>
      <c r="E146" s="13">
        <f t="shared" si="38"/>
        <v>0</v>
      </c>
      <c r="F146" s="13">
        <f t="shared" si="38"/>
        <v>0</v>
      </c>
      <c r="G146" s="13">
        <f t="shared" si="38"/>
        <v>0</v>
      </c>
      <c r="H146" s="13">
        <f t="shared" si="38"/>
        <v>0</v>
      </c>
      <c r="I146" s="13">
        <f t="shared" si="38"/>
        <v>0</v>
      </c>
      <c r="J146" s="13">
        <f t="shared" si="38"/>
        <v>0</v>
      </c>
      <c r="K146" s="13">
        <f t="shared" si="38"/>
        <v>0</v>
      </c>
      <c r="L146" s="13">
        <f t="shared" si="38"/>
        <v>0</v>
      </c>
      <c r="M146" s="13">
        <f t="shared" si="38"/>
        <v>0</v>
      </c>
      <c r="N146" s="13">
        <f t="shared" si="38"/>
        <v>0</v>
      </c>
    </row>
    <row r="147" spans="1:14" x14ac:dyDescent="0.2">
      <c r="A147" s="21" t="s">
        <v>67</v>
      </c>
      <c r="B147" s="21" t="s">
        <v>68</v>
      </c>
      <c r="C147" s="13">
        <f t="shared" ref="C147:N147" si="39">+C46-C97</f>
        <v>6</v>
      </c>
      <c r="D147" s="13">
        <f t="shared" si="39"/>
        <v>6</v>
      </c>
      <c r="E147" s="13">
        <f t="shared" si="39"/>
        <v>6</v>
      </c>
      <c r="F147" s="13">
        <f t="shared" si="39"/>
        <v>6</v>
      </c>
      <c r="G147" s="13">
        <f t="shared" si="39"/>
        <v>6</v>
      </c>
      <c r="H147" s="13">
        <f t="shared" si="39"/>
        <v>9</v>
      </c>
      <c r="I147" s="13">
        <f t="shared" si="39"/>
        <v>9</v>
      </c>
      <c r="J147" s="13">
        <f t="shared" si="39"/>
        <v>9</v>
      </c>
      <c r="K147" s="13">
        <f t="shared" si="39"/>
        <v>30</v>
      </c>
      <c r="L147" s="13">
        <f t="shared" si="39"/>
        <v>24</v>
      </c>
      <c r="M147" s="13">
        <f t="shared" si="39"/>
        <v>28</v>
      </c>
      <c r="N147" s="13">
        <f t="shared" si="39"/>
        <v>66</v>
      </c>
    </row>
    <row r="148" spans="1:14" x14ac:dyDescent="0.2">
      <c r="A148" s="21" t="s">
        <v>69</v>
      </c>
      <c r="B148" s="21" t="s">
        <v>70</v>
      </c>
      <c r="C148" s="13">
        <f t="shared" ref="C148:N148" si="40">+C47-C98</f>
        <v>343</v>
      </c>
      <c r="D148" s="13">
        <f t="shared" si="40"/>
        <v>316</v>
      </c>
      <c r="E148" s="13">
        <f t="shared" si="40"/>
        <v>210</v>
      </c>
      <c r="F148" s="13">
        <f t="shared" si="40"/>
        <v>209</v>
      </c>
      <c r="G148" s="13">
        <f t="shared" si="40"/>
        <v>199</v>
      </c>
      <c r="H148" s="13">
        <f t="shared" si="40"/>
        <v>200</v>
      </c>
      <c r="I148" s="13">
        <f t="shared" si="40"/>
        <v>159</v>
      </c>
      <c r="J148" s="13">
        <f t="shared" si="40"/>
        <v>144</v>
      </c>
      <c r="K148" s="13">
        <f t="shared" si="40"/>
        <v>185</v>
      </c>
      <c r="L148" s="13">
        <f t="shared" si="40"/>
        <v>200</v>
      </c>
      <c r="M148" s="13">
        <f t="shared" si="40"/>
        <v>230</v>
      </c>
      <c r="N148" s="13">
        <f t="shared" si="40"/>
        <v>197</v>
      </c>
    </row>
    <row r="149" spans="1:14" x14ac:dyDescent="0.2">
      <c r="A149" s="21" t="s">
        <v>71</v>
      </c>
      <c r="B149" s="21" t="s">
        <v>72</v>
      </c>
      <c r="C149" s="13">
        <f t="shared" ref="C149:N149" si="41">+C48-C99</f>
        <v>52</v>
      </c>
      <c r="D149" s="13">
        <f t="shared" si="41"/>
        <v>52</v>
      </c>
      <c r="E149" s="13">
        <f t="shared" si="41"/>
        <v>52</v>
      </c>
      <c r="F149" s="13">
        <f t="shared" si="41"/>
        <v>52</v>
      </c>
      <c r="G149" s="13">
        <f t="shared" si="41"/>
        <v>52</v>
      </c>
      <c r="H149" s="13">
        <f t="shared" si="41"/>
        <v>52</v>
      </c>
      <c r="I149" s="13">
        <f t="shared" si="41"/>
        <v>52</v>
      </c>
      <c r="J149" s="13">
        <f t="shared" si="41"/>
        <v>52</v>
      </c>
      <c r="K149" s="13">
        <f t="shared" si="41"/>
        <v>52</v>
      </c>
      <c r="L149" s="13">
        <f t="shared" si="41"/>
        <v>52</v>
      </c>
      <c r="M149" s="13">
        <f t="shared" si="41"/>
        <v>52</v>
      </c>
      <c r="N149" s="13">
        <f t="shared" si="41"/>
        <v>52</v>
      </c>
    </row>
    <row r="150" spans="1:14" x14ac:dyDescent="0.2">
      <c r="A150" s="21" t="s">
        <v>73</v>
      </c>
      <c r="B150" s="21" t="s">
        <v>74</v>
      </c>
      <c r="C150" s="13">
        <f t="shared" ref="C150:N150" si="42">+C49-C100</f>
        <v>0</v>
      </c>
      <c r="D150" s="13">
        <f t="shared" si="42"/>
        <v>0</v>
      </c>
      <c r="E150" s="13">
        <f t="shared" si="42"/>
        <v>0</v>
      </c>
      <c r="F150" s="13">
        <f t="shared" si="42"/>
        <v>0</v>
      </c>
      <c r="G150" s="13">
        <f t="shared" si="42"/>
        <v>0</v>
      </c>
      <c r="H150" s="13">
        <f t="shared" si="42"/>
        <v>0</v>
      </c>
      <c r="I150" s="13">
        <f t="shared" si="42"/>
        <v>0</v>
      </c>
      <c r="J150" s="13">
        <f t="shared" si="42"/>
        <v>0</v>
      </c>
      <c r="K150" s="13">
        <f t="shared" si="42"/>
        <v>0</v>
      </c>
      <c r="L150" s="13">
        <f t="shared" si="42"/>
        <v>0</v>
      </c>
      <c r="M150" s="13">
        <f t="shared" si="42"/>
        <v>0</v>
      </c>
      <c r="N150" s="13">
        <f t="shared" si="42"/>
        <v>0</v>
      </c>
    </row>
    <row r="151" spans="1:14" x14ac:dyDescent="0.2">
      <c r="A151" s="21" t="s">
        <v>75</v>
      </c>
      <c r="B151" s="21" t="s">
        <v>76</v>
      </c>
      <c r="C151" s="13">
        <f t="shared" ref="C151:N151" si="43">+C50-C101</f>
        <v>1349</v>
      </c>
      <c r="D151" s="13">
        <f t="shared" si="43"/>
        <v>1524</v>
      </c>
      <c r="E151" s="13">
        <f t="shared" si="43"/>
        <v>1481</v>
      </c>
      <c r="F151" s="13">
        <f t="shared" si="43"/>
        <v>1480</v>
      </c>
      <c r="G151" s="13">
        <f t="shared" si="43"/>
        <v>1454</v>
      </c>
      <c r="H151" s="13">
        <f t="shared" si="43"/>
        <v>1481</v>
      </c>
      <c r="I151" s="13">
        <f t="shared" si="43"/>
        <v>1481</v>
      </c>
      <c r="J151" s="13">
        <f t="shared" si="43"/>
        <v>1473</v>
      </c>
      <c r="K151" s="13">
        <f t="shared" si="43"/>
        <v>1472</v>
      </c>
      <c r="L151" s="13">
        <f t="shared" si="43"/>
        <v>724</v>
      </c>
      <c r="M151" s="13">
        <f t="shared" si="43"/>
        <v>720</v>
      </c>
      <c r="N151" s="13">
        <f t="shared" si="43"/>
        <v>740</v>
      </c>
    </row>
    <row r="152" spans="1:14" x14ac:dyDescent="0.2">
      <c r="A152" s="22" t="s">
        <v>153</v>
      </c>
      <c r="B152" s="21" t="s">
        <v>154</v>
      </c>
      <c r="C152" s="13">
        <f t="shared" ref="C152:N152" si="44">+C51-C102</f>
        <v>54</v>
      </c>
      <c r="D152" s="13">
        <f t="shared" si="44"/>
        <v>53</v>
      </c>
      <c r="E152" s="13">
        <f t="shared" si="44"/>
        <v>55</v>
      </c>
      <c r="F152" s="13">
        <f t="shared" si="44"/>
        <v>54</v>
      </c>
      <c r="G152" s="13">
        <f t="shared" si="44"/>
        <v>53</v>
      </c>
      <c r="H152" s="13">
        <f t="shared" si="44"/>
        <v>53</v>
      </c>
      <c r="I152" s="13">
        <f t="shared" si="44"/>
        <v>54</v>
      </c>
      <c r="J152" s="13">
        <f t="shared" si="44"/>
        <v>54</v>
      </c>
      <c r="K152" s="13">
        <f t="shared" si="44"/>
        <v>54</v>
      </c>
      <c r="L152" s="13">
        <f t="shared" si="44"/>
        <v>31</v>
      </c>
      <c r="M152" s="13">
        <f t="shared" si="44"/>
        <v>19</v>
      </c>
      <c r="N152" s="13">
        <f t="shared" si="44"/>
        <v>12</v>
      </c>
    </row>
    <row r="153" spans="1:14" x14ac:dyDescent="0.2">
      <c r="A153" s="21" t="s">
        <v>77</v>
      </c>
      <c r="B153" s="21" t="s">
        <v>78</v>
      </c>
      <c r="C153" s="13">
        <f t="shared" ref="C153:N153" si="45">+C52-C103</f>
        <v>51</v>
      </c>
      <c r="D153" s="13">
        <f t="shared" si="45"/>
        <v>9</v>
      </c>
      <c r="E153" s="13">
        <f t="shared" si="45"/>
        <v>9</v>
      </c>
      <c r="F153" s="13">
        <f t="shared" si="45"/>
        <v>9</v>
      </c>
      <c r="G153" s="13">
        <f t="shared" si="45"/>
        <v>9</v>
      </c>
      <c r="H153" s="13">
        <f t="shared" si="45"/>
        <v>9</v>
      </c>
      <c r="I153" s="13">
        <f t="shared" si="45"/>
        <v>7</v>
      </c>
      <c r="J153" s="13">
        <f t="shared" si="45"/>
        <v>7</v>
      </c>
      <c r="K153" s="13">
        <f t="shared" si="45"/>
        <v>7</v>
      </c>
      <c r="L153" s="13">
        <f t="shared" si="45"/>
        <v>7</v>
      </c>
      <c r="M153" s="13">
        <f t="shared" si="45"/>
        <v>5</v>
      </c>
      <c r="N153" s="13">
        <f t="shared" si="45"/>
        <v>5</v>
      </c>
    </row>
    <row r="154" spans="1:14" x14ac:dyDescent="0.2">
      <c r="A154" s="21" t="s">
        <v>79</v>
      </c>
      <c r="B154" s="21" t="s">
        <v>80</v>
      </c>
      <c r="C154" s="13">
        <f t="shared" ref="C154:N154" si="46">+C53-C104</f>
        <v>0</v>
      </c>
      <c r="D154" s="13">
        <f t="shared" si="46"/>
        <v>0</v>
      </c>
      <c r="E154" s="13">
        <f t="shared" si="46"/>
        <v>0</v>
      </c>
      <c r="F154" s="13">
        <f t="shared" si="46"/>
        <v>0</v>
      </c>
      <c r="G154" s="13">
        <f t="shared" si="46"/>
        <v>0</v>
      </c>
      <c r="H154" s="13">
        <f t="shared" si="46"/>
        <v>0</v>
      </c>
      <c r="I154" s="13">
        <f t="shared" si="46"/>
        <v>0</v>
      </c>
      <c r="J154" s="13">
        <f t="shared" si="46"/>
        <v>0</v>
      </c>
      <c r="K154" s="13">
        <f t="shared" si="46"/>
        <v>0</v>
      </c>
      <c r="L154" s="13">
        <f t="shared" si="46"/>
        <v>0</v>
      </c>
      <c r="M154" s="13">
        <f t="shared" si="46"/>
        <v>0</v>
      </c>
      <c r="N154" s="13">
        <f t="shared" si="46"/>
        <v>0</v>
      </c>
    </row>
    <row r="155" spans="1:14" ht="13.5" thickBot="1" x14ac:dyDescent="0.25">
      <c r="C155" s="15">
        <f>SUM(C110:C154)</f>
        <v>-460525</v>
      </c>
      <c r="D155" s="15">
        <f t="shared" ref="D155:N155" si="47">SUM(D110:D154)</f>
        <v>-456080</v>
      </c>
      <c r="E155" s="15">
        <f t="shared" si="47"/>
        <v>42387</v>
      </c>
      <c r="F155" s="15">
        <f t="shared" si="47"/>
        <v>40947</v>
      </c>
      <c r="G155" s="15">
        <f t="shared" si="47"/>
        <v>55175</v>
      </c>
      <c r="H155" s="15">
        <f t="shared" si="47"/>
        <v>49476</v>
      </c>
      <c r="I155" s="15">
        <f t="shared" si="47"/>
        <v>43846</v>
      </c>
      <c r="J155" s="15">
        <f t="shared" si="47"/>
        <v>40319</v>
      </c>
      <c r="K155" s="15">
        <f t="shared" si="47"/>
        <v>100932</v>
      </c>
      <c r="L155" s="15">
        <f t="shared" si="47"/>
        <v>105878</v>
      </c>
      <c r="M155" s="15">
        <f t="shared" si="47"/>
        <v>109193</v>
      </c>
      <c r="N155" s="15">
        <f t="shared" si="47"/>
        <v>104490</v>
      </c>
    </row>
    <row r="156" spans="1:14" ht="13.5" thickTop="1" x14ac:dyDescent="0.2"/>
    <row r="157" spans="1:14" x14ac:dyDescent="0.2"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</sheetData>
  <mergeCells count="7">
    <mergeCell ref="A107:B108"/>
    <mergeCell ref="A57:B58"/>
    <mergeCell ref="A6:B7"/>
    <mergeCell ref="A1:N1"/>
    <mergeCell ref="A2:N2"/>
    <mergeCell ref="A3:N3"/>
    <mergeCell ref="A4:N4"/>
  </mergeCells>
  <pageMargins left="0.7" right="0.7" top="0.75" bottom="0.75" header="0.3" footer="0.3"/>
  <pageSetup scale="62" firstPageNumber="3" orientation="landscape" useFirstPageNumber="1" r:id="rId1"/>
  <headerFooter>
    <oddHeader>&amp;RKPSC Case No. 2014-00396
Commission Staff's Initial Set of Data Requests
Dated  November 24, 2014
Item No. 19
Attachment 1
Page &amp;P of 5</oddHeader>
  </headerFooter>
  <rowBreaks count="2" manualBreakCount="2">
    <brk id="55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Item 19</vt:lpstr>
      <vt:lpstr>300 Account Detail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Jason A Cash</cp:lastModifiedBy>
  <cp:lastPrinted>2017-07-05T16:27:19Z</cp:lastPrinted>
  <dcterms:created xsi:type="dcterms:W3CDTF">2014-12-05T13:53:06Z</dcterms:created>
  <dcterms:modified xsi:type="dcterms:W3CDTF">2017-07-05T22:47:47Z</dcterms:modified>
</cp:coreProperties>
</file>