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<sst xmlns="http://schemas.openxmlformats.org/spreadsheetml/2006/main" count="221" uniqueCount="142">
  <si>
    <t>PROJECT NAME</t>
  </si>
  <si>
    <t>LOCATION</t>
  </si>
  <si>
    <t>PRODUCT</t>
  </si>
  <si>
    <t xml:space="preserve">                 DIRECT           JOBS</t>
  </si>
  <si>
    <t xml:space="preserve">                   CUSTOMER INVESTMENT</t>
  </si>
  <si>
    <t xml:space="preserve">           DEMAND          (KW)</t>
  </si>
  <si>
    <t>David Brown</t>
  </si>
  <si>
    <t>Inez</t>
  </si>
  <si>
    <t>Gear Box Manufacturing</t>
  </si>
  <si>
    <t>DaVita</t>
  </si>
  <si>
    <t>Jenkins</t>
  </si>
  <si>
    <t>Dialysis Center</t>
  </si>
  <si>
    <t>Logan Corporation Expansion</t>
  </si>
  <si>
    <t>Truck Parts &amp; Components</t>
  </si>
  <si>
    <t>Medical Clinic</t>
  </si>
  <si>
    <t>Prestonsburg</t>
  </si>
  <si>
    <t>Medical Office</t>
  </si>
  <si>
    <t>Hilton Garden Inn &amp; Suites</t>
  </si>
  <si>
    <t>Pikeville</t>
  </si>
  <si>
    <t>Hotel and Restaurant</t>
  </si>
  <si>
    <t>Hazard</t>
  </si>
  <si>
    <t>Hospital Expansion</t>
  </si>
  <si>
    <t>Mark West Appalachia Expansion</t>
  </si>
  <si>
    <t>Boldman</t>
  </si>
  <si>
    <t>Natural Gas Processing</t>
  </si>
  <si>
    <t>Pikeville Medical Center</t>
  </si>
  <si>
    <t>Calgon Carbon</t>
  </si>
  <si>
    <t>Catlettsburg</t>
  </si>
  <si>
    <t>Chemical Plant Exp.</t>
  </si>
  <si>
    <t>Great Lake Minerals</t>
  </si>
  <si>
    <t>Wurtland</t>
  </si>
  <si>
    <t>Nelson Brothers</t>
  </si>
  <si>
    <t>Lewis Co</t>
  </si>
  <si>
    <t>Manufacturing</t>
  </si>
  <si>
    <t>Blackhawk Mining</t>
  </si>
  <si>
    <t>Floyd Co</t>
  </si>
  <si>
    <t>Coal Mine</t>
  </si>
  <si>
    <t>Argus</t>
  </si>
  <si>
    <t>Lawrence Co</t>
  </si>
  <si>
    <t>Samuel Coal Company</t>
  </si>
  <si>
    <t>Cheyenne Elkhorn Mining</t>
  </si>
  <si>
    <t>Pike Co</t>
  </si>
  <si>
    <t>Calgon Carbon (Small Exp)</t>
  </si>
  <si>
    <t>Oxygen Plant</t>
  </si>
  <si>
    <t>Chemetron</t>
  </si>
  <si>
    <t>Ashland, KY</t>
  </si>
  <si>
    <t>Rail Car Repair</t>
  </si>
  <si>
    <t>Pikeville Commons -- Retail Dev</t>
  </si>
  <si>
    <t>Pikeville, KY</t>
  </si>
  <si>
    <t>Retail Development</t>
  </si>
  <si>
    <t>Jetta Operating Appalachia -- Exp</t>
  </si>
  <si>
    <t>Whitesburg, KY</t>
  </si>
  <si>
    <t>Gas Compressor Station</t>
  </si>
  <si>
    <t>Graff Brothers Expansion</t>
  </si>
  <si>
    <t>Southshore, KY</t>
  </si>
  <si>
    <t>Flooring Manufacturer</t>
  </si>
  <si>
    <t>Hubble Mining</t>
  </si>
  <si>
    <t>Grethel, KY</t>
  </si>
  <si>
    <t>EN Engineering of Ashland</t>
  </si>
  <si>
    <t>Large Engineering Firm</t>
  </si>
  <si>
    <t>Fortress Resources</t>
  </si>
  <si>
    <t>Kimper, KY</t>
  </si>
  <si>
    <t>Coal Processing Plant</t>
  </si>
  <si>
    <t>Blue Diamond Coal</t>
  </si>
  <si>
    <t>Perry County</t>
  </si>
  <si>
    <t>Coal Mining Facility</t>
  </si>
  <si>
    <t>Samuel Coal</t>
  </si>
  <si>
    <t>Prestonsburg, KY</t>
  </si>
  <si>
    <t>New Coal Operation</t>
  </si>
  <si>
    <t>Jacob &amp; Thompson, LTD</t>
  </si>
  <si>
    <t>Wurtland / FDI</t>
  </si>
  <si>
    <t>Foam Parts/Auto Manuf.</t>
  </si>
  <si>
    <t>Great Lakes Minerals Phase II</t>
  </si>
  <si>
    <t>Ashland</t>
  </si>
  <si>
    <t>Alumina, Bauxite, Alum Oxide</t>
  </si>
  <si>
    <t>Marathon Oil Expansion</t>
  </si>
  <si>
    <t>Oil Refinery</t>
  </si>
  <si>
    <t>Calgon Carbon -- Phase II</t>
  </si>
  <si>
    <t>Cattletsburg</t>
  </si>
  <si>
    <t>Coal Blending Process</t>
  </si>
  <si>
    <t>Progress Rail</t>
  </si>
  <si>
    <t>Manufacture Rail Cars</t>
  </si>
  <si>
    <t xml:space="preserve">Tenn Gas Plant Exp (Kinder Morgan) </t>
  </si>
  <si>
    <t>Natural Gas Treatment</t>
  </si>
  <si>
    <t>Upike Expansion -- Optometry School</t>
  </si>
  <si>
    <t>College Expansion</t>
  </si>
  <si>
    <t>Alltech -- Dueling Barrels</t>
  </si>
  <si>
    <t>Distillery and Brewery</t>
  </si>
  <si>
    <t>Logan Corp Expansion</t>
  </si>
  <si>
    <t>Salyersville</t>
  </si>
  <si>
    <t>Truck Bed Manufacturer</t>
  </si>
  <si>
    <t>Wellmore Energy</t>
  </si>
  <si>
    <t>Steel Ventures / WV Steel Expansion</t>
  </si>
  <si>
    <t>Galvanizing and Distr.</t>
  </si>
  <si>
    <t>Perry County Coal Corp</t>
  </si>
  <si>
    <t>Glomar Mining Complex</t>
  </si>
  <si>
    <t>Revelation Energy LLC</t>
  </si>
  <si>
    <t>Mozelle</t>
  </si>
  <si>
    <t>Revelation Mining Complex</t>
  </si>
  <si>
    <t>Kingdom Come</t>
  </si>
  <si>
    <t>Roxana</t>
  </si>
  <si>
    <t>Roxana Prep Plant</t>
  </si>
  <si>
    <t>McCoy Elkhorn Coal LLC</t>
  </si>
  <si>
    <t>Kimper</t>
  </si>
  <si>
    <t>Bevins Plant/Mines</t>
  </si>
  <si>
    <t>Portable Solutions</t>
  </si>
  <si>
    <t>Worthington</t>
  </si>
  <si>
    <t>Portable Container Manuf.</t>
  </si>
  <si>
    <t>Thoroghbred Aviation/Project Case</t>
  </si>
  <si>
    <t>MRO -- Bell Helicopters</t>
  </si>
  <si>
    <t>Braidy Industries / Project Derby</t>
  </si>
  <si>
    <t>Sheet Aluminum</t>
  </si>
  <si>
    <t>Block &amp; Ready Mix Manuf.</t>
  </si>
  <si>
    <t>Automotive Related</t>
  </si>
  <si>
    <t xml:space="preserve">           LOAD FACTOR</t>
  </si>
  <si>
    <t>KENTUCKY POWER ECONOMIC DEVELOPMENT ANNOUCEMENTS</t>
  </si>
  <si>
    <t>DIRECT           MONTHLY          KWH</t>
  </si>
  <si>
    <t>MONTH ANNOUNCED</t>
  </si>
  <si>
    <t>Unknown</t>
  </si>
  <si>
    <t>Silver Liner</t>
  </si>
  <si>
    <t>East Park</t>
  </si>
  <si>
    <t>EnerBlu / Project Buzz</t>
  </si>
  <si>
    <t>TBD</t>
  </si>
  <si>
    <t>Tanker Truck Manf.</t>
  </si>
  <si>
    <t>Tariff Class</t>
  </si>
  <si>
    <t>Wright Mix Solutions</t>
  </si>
  <si>
    <t>RCL Chemical</t>
  </si>
  <si>
    <t>LGS-Secondary</t>
  </si>
  <si>
    <t>LGS-Primary</t>
  </si>
  <si>
    <t>IGS-Primary</t>
  </si>
  <si>
    <t>IGS-Subtransmission</t>
  </si>
  <si>
    <t>IGS-/Subtransmission</t>
  </si>
  <si>
    <t>MGS-Secondary (multiple Meters)</t>
  </si>
  <si>
    <t>MGS-Secondary</t>
  </si>
  <si>
    <t>IGS-Transmission</t>
  </si>
  <si>
    <t>Project Roma/AppHarvest</t>
  </si>
  <si>
    <t>Roma Tomatos</t>
  </si>
  <si>
    <t>Quality Metals of Louisa</t>
  </si>
  <si>
    <t>Louisa, KY</t>
  </si>
  <si>
    <t>Sheet Metal</t>
  </si>
  <si>
    <t>Gas to Liquids</t>
  </si>
  <si>
    <t>SGS-Primary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</si>
</sst>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00%"/>
    <numFmt numFmtId="169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33" borderId="11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3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164" fontId="4" fillId="0" borderId="12" xfId="0" applyNumberFormat="1" applyFont="1" applyFill="1" applyBorder="1" applyAlignment="1">
      <alignment horizontal="left"/>
    </xf>
    <xf numFmtId="0" fontId="4" fillId="0" borderId="14" xfId="0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166" fontId="3" fillId="0" borderId="15" xfId="42" applyNumberFormat="1" applyFont="1" applyBorder="1" applyAlignment="1">
      <alignment/>
    </xf>
    <xf numFmtId="167" fontId="3" fillId="0" borderId="15" xfId="44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166" fontId="3" fillId="0" borderId="20" xfId="42" applyNumberFormat="1" applyFont="1" applyBorder="1" applyAlignment="1">
      <alignment/>
    </xf>
    <xf numFmtId="9" fontId="4" fillId="0" borderId="11" xfId="57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44" applyFont="1" applyFill="1" applyBorder="1" applyAlignment="1">
      <alignment/>
    </xf>
    <xf numFmtId="9" fontId="4" fillId="0" borderId="13" xfId="57" applyFont="1" applyFill="1" applyBorder="1" applyAlignment="1">
      <alignment/>
    </xf>
    <xf numFmtId="9" fontId="3" fillId="0" borderId="14" xfId="57" applyFont="1" applyFill="1" applyBorder="1" applyAlignment="1">
      <alignment/>
    </xf>
    <xf numFmtId="3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9" fontId="4" fillId="0" borderId="11" xfId="57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65" fontId="4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80" zoomScaleNormal="80" zoomScalePageLayoutView="0" workbookViewId="0" topLeftCell="A1">
      <selection activeCell="N14" sqref="N14"/>
    </sheetView>
  </sheetViews>
  <sheetFormatPr defaultColWidth="9.140625" defaultRowHeight="15"/>
  <cols>
    <col min="1" max="1" width="12.8515625" style="41" bestFit="1" customWidth="1"/>
    <col min="2" max="2" width="38.57421875" style="0" bestFit="1" customWidth="1"/>
    <col min="3" max="3" width="18.8515625" style="0" bestFit="1" customWidth="1"/>
    <col min="4" max="4" width="30.57421875" style="0" bestFit="1" customWidth="1"/>
    <col min="5" max="5" width="10.57421875" style="42" bestFit="1" customWidth="1"/>
    <col min="6" max="6" width="16.28125" style="43" bestFit="1" customWidth="1"/>
    <col min="7" max="7" width="9.57421875" style="42" customWidth="1"/>
    <col min="8" max="8" width="9.140625" style="35" customWidth="1"/>
    <col min="9" max="9" width="12.28125" style="42" bestFit="1" customWidth="1"/>
    <col min="10" max="10" width="35.28125" style="0" customWidth="1"/>
  </cols>
  <sheetData>
    <row r="1" spans="1:10" ht="18.75" thickBot="1">
      <c r="A1" s="75" t="s">
        <v>115</v>
      </c>
      <c r="B1" s="75"/>
      <c r="C1" s="75"/>
      <c r="D1" s="75"/>
      <c r="E1" s="75"/>
      <c r="F1" s="75"/>
      <c r="G1" s="75"/>
      <c r="H1" s="75"/>
      <c r="I1" s="76"/>
      <c r="J1" s="69"/>
    </row>
    <row r="2" spans="1:10" ht="39" thickBot="1">
      <c r="A2" s="1" t="s">
        <v>117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70" t="s">
        <v>114</v>
      </c>
      <c r="I2" s="73" t="s">
        <v>116</v>
      </c>
      <c r="J2" s="74" t="s">
        <v>124</v>
      </c>
    </row>
    <row r="3" spans="1:10" ht="15">
      <c r="A3" s="3">
        <v>41194</v>
      </c>
      <c r="B3" s="2" t="s">
        <v>6</v>
      </c>
      <c r="C3" s="2" t="s">
        <v>7</v>
      </c>
      <c r="D3" s="2" t="s">
        <v>8</v>
      </c>
      <c r="E3" s="4">
        <v>25</v>
      </c>
      <c r="F3" s="5">
        <v>5022000</v>
      </c>
      <c r="G3" s="44">
        <v>300</v>
      </c>
      <c r="H3" s="55">
        <v>0.3</v>
      </c>
      <c r="I3" s="71">
        <v>64800</v>
      </c>
      <c r="J3" s="72" t="s">
        <v>127</v>
      </c>
    </row>
    <row r="4" spans="1:10" ht="15">
      <c r="A4" s="7">
        <v>41287</v>
      </c>
      <c r="B4" s="6" t="s">
        <v>9</v>
      </c>
      <c r="C4" s="6" t="s">
        <v>10</v>
      </c>
      <c r="D4" s="6" t="s">
        <v>11</v>
      </c>
      <c r="E4" s="8">
        <v>20</v>
      </c>
      <c r="F4" s="9">
        <v>1500000</v>
      </c>
      <c r="G4" s="45">
        <v>100</v>
      </c>
      <c r="H4" s="52">
        <v>0.2</v>
      </c>
      <c r="I4" s="8">
        <v>14400</v>
      </c>
      <c r="J4" s="11" t="s">
        <v>127</v>
      </c>
    </row>
    <row r="5" spans="1:10" ht="15">
      <c r="A5" s="7">
        <v>41287</v>
      </c>
      <c r="B5" s="11" t="s">
        <v>12</v>
      </c>
      <c r="C5" s="6" t="s">
        <v>7</v>
      </c>
      <c r="D5" s="6" t="s">
        <v>13</v>
      </c>
      <c r="E5" s="10">
        <v>30</v>
      </c>
      <c r="F5" s="12">
        <v>1500000</v>
      </c>
      <c r="G5" s="45">
        <v>512</v>
      </c>
      <c r="H5" s="52">
        <v>0.3</v>
      </c>
      <c r="I5" s="10">
        <f>512*24*30*0.3</f>
        <v>110592</v>
      </c>
      <c r="J5" s="11" t="s">
        <v>127</v>
      </c>
    </row>
    <row r="6" spans="1:10" ht="15">
      <c r="A6" s="7">
        <v>41225</v>
      </c>
      <c r="B6" s="6" t="s">
        <v>14</v>
      </c>
      <c r="C6" s="6" t="s">
        <v>15</v>
      </c>
      <c r="D6" s="6" t="s">
        <v>16</v>
      </c>
      <c r="E6" s="8">
        <v>25</v>
      </c>
      <c r="F6" s="12">
        <v>2000000</v>
      </c>
      <c r="G6" s="45">
        <v>250</v>
      </c>
      <c r="H6" s="52">
        <v>0.3</v>
      </c>
      <c r="I6" s="10">
        <v>54000</v>
      </c>
      <c r="J6" s="11" t="s">
        <v>127</v>
      </c>
    </row>
    <row r="7" spans="1:10" ht="15">
      <c r="A7" s="7">
        <v>41214</v>
      </c>
      <c r="B7" s="6" t="s">
        <v>17</v>
      </c>
      <c r="C7" s="6" t="s">
        <v>18</v>
      </c>
      <c r="D7" s="6" t="s">
        <v>19</v>
      </c>
      <c r="E7" s="57" t="s">
        <v>118</v>
      </c>
      <c r="F7" s="58" t="s">
        <v>118</v>
      </c>
      <c r="G7" s="45">
        <v>400</v>
      </c>
      <c r="H7" s="52">
        <v>0.6</v>
      </c>
      <c r="I7" s="10">
        <v>172800</v>
      </c>
      <c r="J7" s="11" t="s">
        <v>127</v>
      </c>
    </row>
    <row r="8" spans="1:10" ht="15">
      <c r="A8" s="7">
        <v>41365</v>
      </c>
      <c r="B8" s="11" t="s">
        <v>22</v>
      </c>
      <c r="C8" s="6" t="s">
        <v>23</v>
      </c>
      <c r="D8" s="6" t="s">
        <v>24</v>
      </c>
      <c r="E8" s="10">
        <v>0</v>
      </c>
      <c r="F8" s="13">
        <v>1000000</v>
      </c>
      <c r="G8" s="45">
        <v>2000</v>
      </c>
      <c r="H8" s="52">
        <v>0.3</v>
      </c>
      <c r="I8" s="10">
        <v>2100000</v>
      </c>
      <c r="J8" s="11" t="s">
        <v>129</v>
      </c>
    </row>
    <row r="9" spans="1:10" ht="15">
      <c r="A9" s="7">
        <v>41275</v>
      </c>
      <c r="B9" s="11" t="s">
        <v>25</v>
      </c>
      <c r="C9" s="6" t="s">
        <v>18</v>
      </c>
      <c r="D9" s="6" t="s">
        <v>21</v>
      </c>
      <c r="E9" s="10">
        <v>100</v>
      </c>
      <c r="F9" s="9">
        <v>100000000</v>
      </c>
      <c r="G9" s="45">
        <v>2863</v>
      </c>
      <c r="H9" s="52">
        <v>0.7</v>
      </c>
      <c r="I9" s="10">
        <v>1725000</v>
      </c>
      <c r="J9" s="11" t="s">
        <v>129</v>
      </c>
    </row>
    <row r="10" spans="1:10" ht="15">
      <c r="A10" s="14">
        <v>41426</v>
      </c>
      <c r="B10" s="11" t="s">
        <v>26</v>
      </c>
      <c r="C10" s="11" t="s">
        <v>27</v>
      </c>
      <c r="D10" s="11" t="s">
        <v>28</v>
      </c>
      <c r="E10" s="59" t="s">
        <v>118</v>
      </c>
      <c r="F10" s="60" t="s">
        <v>118</v>
      </c>
      <c r="G10" s="46">
        <v>3000</v>
      </c>
      <c r="H10" s="52">
        <v>0.75</v>
      </c>
      <c r="I10" s="15">
        <v>1620000</v>
      </c>
      <c r="J10" s="11" t="s">
        <v>130</v>
      </c>
    </row>
    <row r="11" spans="1:10" ht="15">
      <c r="A11" s="14">
        <v>41426</v>
      </c>
      <c r="B11" s="11" t="s">
        <v>29</v>
      </c>
      <c r="C11" s="11" t="s">
        <v>30</v>
      </c>
      <c r="D11" s="11" t="s">
        <v>29</v>
      </c>
      <c r="E11" s="59" t="s">
        <v>118</v>
      </c>
      <c r="F11" s="60" t="s">
        <v>118</v>
      </c>
      <c r="G11" s="46">
        <v>600</v>
      </c>
      <c r="H11" s="52">
        <v>0.5</v>
      </c>
      <c r="I11" s="15">
        <v>216000</v>
      </c>
      <c r="J11" s="11" t="s">
        <v>127</v>
      </c>
    </row>
    <row r="12" spans="1:10" ht="15">
      <c r="A12" s="7">
        <v>41255</v>
      </c>
      <c r="B12" s="11" t="s">
        <v>31</v>
      </c>
      <c r="C12" s="6" t="s">
        <v>32</v>
      </c>
      <c r="D12" s="6" t="s">
        <v>33</v>
      </c>
      <c r="E12" s="10">
        <v>65</v>
      </c>
      <c r="F12" s="9">
        <v>17000000</v>
      </c>
      <c r="G12" s="45">
        <v>281</v>
      </c>
      <c r="H12" s="52">
        <v>0.9</v>
      </c>
      <c r="I12" s="10">
        <v>181990</v>
      </c>
      <c r="J12" s="11" t="s">
        <v>127</v>
      </c>
    </row>
    <row r="13" spans="1:10" ht="15">
      <c r="A13" s="7">
        <v>41426</v>
      </c>
      <c r="B13" s="6" t="s">
        <v>34</v>
      </c>
      <c r="C13" s="6" t="s">
        <v>35</v>
      </c>
      <c r="D13" s="6" t="s">
        <v>36</v>
      </c>
      <c r="E13" s="10">
        <v>30</v>
      </c>
      <c r="F13" s="9">
        <v>350000</v>
      </c>
      <c r="G13" s="45">
        <v>1300</v>
      </c>
      <c r="H13" s="52">
        <v>0.2</v>
      </c>
      <c r="I13" s="10">
        <v>187200</v>
      </c>
      <c r="J13" s="11" t="s">
        <v>129</v>
      </c>
    </row>
    <row r="14" spans="1:10" ht="15">
      <c r="A14" s="7">
        <v>41426</v>
      </c>
      <c r="B14" s="6" t="s">
        <v>37</v>
      </c>
      <c r="C14" s="6" t="s">
        <v>38</v>
      </c>
      <c r="D14" s="6" t="s">
        <v>36</v>
      </c>
      <c r="E14" s="10">
        <v>25</v>
      </c>
      <c r="F14" s="9">
        <v>300000</v>
      </c>
      <c r="G14" s="45">
        <v>1000</v>
      </c>
      <c r="H14" s="52">
        <v>0.65</v>
      </c>
      <c r="I14" s="10">
        <v>468000</v>
      </c>
      <c r="J14" s="11" t="s">
        <v>131</v>
      </c>
    </row>
    <row r="15" spans="1:10" ht="15">
      <c r="A15" s="7">
        <v>41426</v>
      </c>
      <c r="B15" s="6" t="s">
        <v>39</v>
      </c>
      <c r="C15" s="6" t="s">
        <v>35</v>
      </c>
      <c r="D15" s="6" t="s">
        <v>36</v>
      </c>
      <c r="E15" s="10">
        <v>25</v>
      </c>
      <c r="F15" s="9">
        <v>200000</v>
      </c>
      <c r="G15" s="45">
        <v>350</v>
      </c>
      <c r="H15" s="52">
        <v>0.2</v>
      </c>
      <c r="I15" s="10">
        <v>50400</v>
      </c>
      <c r="J15" s="11" t="s">
        <v>128</v>
      </c>
    </row>
    <row r="16" spans="1:10" ht="15">
      <c r="A16" s="7">
        <v>41426</v>
      </c>
      <c r="B16" s="6" t="s">
        <v>40</v>
      </c>
      <c r="C16" s="6" t="s">
        <v>41</v>
      </c>
      <c r="D16" s="6" t="s">
        <v>36</v>
      </c>
      <c r="E16" s="10">
        <v>25</v>
      </c>
      <c r="F16" s="9">
        <v>200000</v>
      </c>
      <c r="G16" s="45">
        <v>350</v>
      </c>
      <c r="H16" s="52">
        <v>0.2</v>
      </c>
      <c r="I16" s="10">
        <v>50400</v>
      </c>
      <c r="J16" s="11" t="s">
        <v>128</v>
      </c>
    </row>
    <row r="17" spans="1:10" ht="15">
      <c r="A17" s="7">
        <v>41640</v>
      </c>
      <c r="B17" s="11" t="s">
        <v>42</v>
      </c>
      <c r="C17" s="6" t="s">
        <v>27</v>
      </c>
      <c r="D17" s="6" t="s">
        <v>43</v>
      </c>
      <c r="E17" s="61" t="s">
        <v>118</v>
      </c>
      <c r="F17" s="62" t="s">
        <v>118</v>
      </c>
      <c r="G17" s="45">
        <v>500</v>
      </c>
      <c r="H17" s="52">
        <v>0.85</v>
      </c>
      <c r="I17" s="10">
        <v>306000</v>
      </c>
      <c r="J17" s="11" t="s">
        <v>130</v>
      </c>
    </row>
    <row r="18" spans="1:10" ht="15">
      <c r="A18" s="7">
        <v>41426</v>
      </c>
      <c r="B18" s="11" t="s">
        <v>44</v>
      </c>
      <c r="C18" s="6" t="s">
        <v>45</v>
      </c>
      <c r="D18" s="6" t="s">
        <v>46</v>
      </c>
      <c r="E18" s="61" t="s">
        <v>118</v>
      </c>
      <c r="F18" s="62" t="s">
        <v>118</v>
      </c>
      <c r="G18" s="45">
        <v>500</v>
      </c>
      <c r="H18" s="52">
        <v>0.6</v>
      </c>
      <c r="I18" s="10">
        <v>216000</v>
      </c>
      <c r="J18" s="11" t="s">
        <v>128</v>
      </c>
    </row>
    <row r="19" spans="1:10" ht="15">
      <c r="A19" s="7">
        <v>41255</v>
      </c>
      <c r="B19" s="11" t="s">
        <v>47</v>
      </c>
      <c r="C19" s="6" t="s">
        <v>48</v>
      </c>
      <c r="D19" s="6" t="s">
        <v>49</v>
      </c>
      <c r="E19" s="10">
        <v>650</v>
      </c>
      <c r="F19" s="9">
        <v>30000000</v>
      </c>
      <c r="G19" s="45">
        <v>2200</v>
      </c>
      <c r="H19" s="52">
        <v>0.174</v>
      </c>
      <c r="I19" s="10">
        <v>269280</v>
      </c>
      <c r="J19" s="11" t="s">
        <v>132</v>
      </c>
    </row>
    <row r="20" spans="1:10" ht="15">
      <c r="A20" s="7">
        <v>41804</v>
      </c>
      <c r="B20" s="11" t="s">
        <v>50</v>
      </c>
      <c r="C20" s="6" t="s">
        <v>51</v>
      </c>
      <c r="D20" s="6" t="s">
        <v>52</v>
      </c>
      <c r="E20" s="10">
        <v>1</v>
      </c>
      <c r="F20" s="16" t="s">
        <v>118</v>
      </c>
      <c r="G20" s="45">
        <v>600</v>
      </c>
      <c r="H20" s="52">
        <v>0.8</v>
      </c>
      <c r="I20" s="10">
        <v>345600</v>
      </c>
      <c r="J20" s="11" t="s">
        <v>128</v>
      </c>
    </row>
    <row r="21" spans="1:10" ht="15">
      <c r="A21" s="7">
        <v>41743</v>
      </c>
      <c r="B21" s="11" t="s">
        <v>53</v>
      </c>
      <c r="C21" s="6" t="s">
        <v>54</v>
      </c>
      <c r="D21" s="6" t="s">
        <v>55</v>
      </c>
      <c r="E21" s="10">
        <v>20</v>
      </c>
      <c r="F21" s="9">
        <v>40000</v>
      </c>
      <c r="G21" s="46">
        <v>100</v>
      </c>
      <c r="H21" s="52">
        <v>0.5</v>
      </c>
      <c r="I21" s="15">
        <v>36000</v>
      </c>
      <c r="J21" s="11" t="s">
        <v>127</v>
      </c>
    </row>
    <row r="22" spans="1:10" ht="15">
      <c r="A22" s="7">
        <v>41926</v>
      </c>
      <c r="B22" s="11" t="s">
        <v>56</v>
      </c>
      <c r="C22" s="6" t="s">
        <v>57</v>
      </c>
      <c r="D22" s="6" t="s">
        <v>36</v>
      </c>
      <c r="E22" s="10">
        <v>15</v>
      </c>
      <c r="F22" s="9">
        <v>1000000</v>
      </c>
      <c r="G22" s="46">
        <v>800</v>
      </c>
      <c r="H22" s="52">
        <v>0.25</v>
      </c>
      <c r="I22" s="15">
        <v>130000</v>
      </c>
      <c r="J22" s="11" t="s">
        <v>128</v>
      </c>
    </row>
    <row r="23" spans="1:10" ht="15">
      <c r="A23" s="7">
        <v>41804</v>
      </c>
      <c r="B23" s="17" t="s">
        <v>58</v>
      </c>
      <c r="C23" s="6" t="s">
        <v>45</v>
      </c>
      <c r="D23" s="6" t="s">
        <v>59</v>
      </c>
      <c r="E23" s="10">
        <v>80</v>
      </c>
      <c r="F23" s="9">
        <v>2800000</v>
      </c>
      <c r="G23" s="47">
        <v>400</v>
      </c>
      <c r="H23" s="52">
        <v>0.5</v>
      </c>
      <c r="I23" s="8">
        <v>144000</v>
      </c>
      <c r="J23" s="11" t="s">
        <v>127</v>
      </c>
    </row>
    <row r="24" spans="1:10" ht="15">
      <c r="A24" s="22">
        <v>41913</v>
      </c>
      <c r="B24" s="17" t="s">
        <v>137</v>
      </c>
      <c r="C24" s="17" t="s">
        <v>138</v>
      </c>
      <c r="D24" s="17" t="s">
        <v>139</v>
      </c>
      <c r="E24" s="8">
        <v>25</v>
      </c>
      <c r="F24" s="12">
        <v>750000</v>
      </c>
      <c r="G24" s="47">
        <v>150</v>
      </c>
      <c r="H24" s="52">
        <v>0.33</v>
      </c>
      <c r="I24" s="8">
        <v>35640</v>
      </c>
      <c r="J24" s="17" t="s">
        <v>141</v>
      </c>
    </row>
    <row r="25" spans="1:10" ht="15">
      <c r="A25" s="7">
        <v>42109</v>
      </c>
      <c r="B25" s="17" t="s">
        <v>60</v>
      </c>
      <c r="C25" s="11" t="s">
        <v>61</v>
      </c>
      <c r="D25" s="11" t="s">
        <v>62</v>
      </c>
      <c r="E25" s="15">
        <v>184</v>
      </c>
      <c r="F25" s="13">
        <v>3100000</v>
      </c>
      <c r="G25" s="46">
        <v>7025</v>
      </c>
      <c r="H25" s="52">
        <v>0.386</v>
      </c>
      <c r="I25" s="15">
        <v>1972620</v>
      </c>
      <c r="J25" s="11" t="s">
        <v>130</v>
      </c>
    </row>
    <row r="26" spans="1:10" ht="15">
      <c r="A26" s="7">
        <v>42170</v>
      </c>
      <c r="B26" s="17" t="s">
        <v>63</v>
      </c>
      <c r="C26" s="11" t="s">
        <v>64</v>
      </c>
      <c r="D26" s="11" t="s">
        <v>65</v>
      </c>
      <c r="E26" s="15">
        <v>40</v>
      </c>
      <c r="F26" s="13">
        <v>5000000</v>
      </c>
      <c r="G26" s="46">
        <v>1200</v>
      </c>
      <c r="H26" s="52">
        <v>0.45</v>
      </c>
      <c r="I26" s="15">
        <v>388800</v>
      </c>
      <c r="J26" s="11" t="s">
        <v>129</v>
      </c>
    </row>
    <row r="27" spans="1:10" ht="15">
      <c r="A27" s="7">
        <v>42139</v>
      </c>
      <c r="B27" s="17" t="s">
        <v>66</v>
      </c>
      <c r="C27" s="11" t="s">
        <v>67</v>
      </c>
      <c r="D27" s="11" t="s">
        <v>68</v>
      </c>
      <c r="E27" s="15">
        <v>140</v>
      </c>
      <c r="F27" s="13">
        <v>5250000</v>
      </c>
      <c r="G27" s="46">
        <v>750</v>
      </c>
      <c r="H27" s="52">
        <v>0.32</v>
      </c>
      <c r="I27" s="15">
        <v>172800</v>
      </c>
      <c r="J27" s="11" t="s">
        <v>128</v>
      </c>
    </row>
    <row r="28" spans="1:10" ht="15">
      <c r="A28" s="7">
        <v>42109</v>
      </c>
      <c r="B28" s="17" t="s">
        <v>69</v>
      </c>
      <c r="C28" s="11" t="s">
        <v>70</v>
      </c>
      <c r="D28" s="11" t="s">
        <v>71</v>
      </c>
      <c r="E28" s="15">
        <v>15</v>
      </c>
      <c r="F28" s="13">
        <v>5400000</v>
      </c>
      <c r="G28" s="46">
        <v>100</v>
      </c>
      <c r="H28" s="52">
        <v>0.6</v>
      </c>
      <c r="I28" s="15">
        <v>43200</v>
      </c>
      <c r="J28" s="11" t="s">
        <v>127</v>
      </c>
    </row>
    <row r="29" spans="1:10" ht="15">
      <c r="A29" s="7">
        <v>41896</v>
      </c>
      <c r="B29" s="17" t="s">
        <v>72</v>
      </c>
      <c r="C29" s="11" t="s">
        <v>73</v>
      </c>
      <c r="D29" s="11" t="s">
        <v>74</v>
      </c>
      <c r="E29" s="15">
        <v>20</v>
      </c>
      <c r="F29" s="13">
        <v>11235000</v>
      </c>
      <c r="G29" s="46">
        <v>300</v>
      </c>
      <c r="H29" s="52">
        <v>0.55</v>
      </c>
      <c r="I29" s="15">
        <v>118800</v>
      </c>
      <c r="J29" s="11" t="s">
        <v>127</v>
      </c>
    </row>
    <row r="30" spans="1:10" ht="15">
      <c r="A30" s="7">
        <v>41255</v>
      </c>
      <c r="B30" s="17" t="s">
        <v>75</v>
      </c>
      <c r="C30" s="11" t="s">
        <v>73</v>
      </c>
      <c r="D30" s="11" t="s">
        <v>76</v>
      </c>
      <c r="E30" s="59" t="s">
        <v>118</v>
      </c>
      <c r="F30" s="60" t="s">
        <v>118</v>
      </c>
      <c r="G30" s="46">
        <v>25000</v>
      </c>
      <c r="H30" s="52">
        <v>0.9</v>
      </c>
      <c r="I30" s="15">
        <v>16200000</v>
      </c>
      <c r="J30" s="11" t="s">
        <v>130</v>
      </c>
    </row>
    <row r="31" spans="1:10" ht="15">
      <c r="A31" s="14">
        <v>41699</v>
      </c>
      <c r="B31" s="17" t="s">
        <v>77</v>
      </c>
      <c r="C31" s="11" t="s">
        <v>78</v>
      </c>
      <c r="D31" s="11" t="s">
        <v>79</v>
      </c>
      <c r="E31" s="15">
        <v>5</v>
      </c>
      <c r="F31" s="60" t="s">
        <v>118</v>
      </c>
      <c r="G31" s="46">
        <v>300</v>
      </c>
      <c r="H31" s="52">
        <v>0.85</v>
      </c>
      <c r="I31" s="15">
        <v>183600</v>
      </c>
      <c r="J31" s="11" t="s">
        <v>130</v>
      </c>
    </row>
    <row r="32" spans="1:10" ht="15">
      <c r="A32" s="14">
        <v>41699</v>
      </c>
      <c r="B32" s="17" t="s">
        <v>80</v>
      </c>
      <c r="C32" s="11" t="s">
        <v>73</v>
      </c>
      <c r="D32" s="11" t="s">
        <v>81</v>
      </c>
      <c r="E32" s="15">
        <v>161</v>
      </c>
      <c r="F32" s="13">
        <v>8000000</v>
      </c>
      <c r="G32" s="46">
        <v>1000</v>
      </c>
      <c r="H32" s="52">
        <v>0.35</v>
      </c>
      <c r="I32" s="15">
        <v>252000</v>
      </c>
      <c r="J32" s="11" t="s">
        <v>128</v>
      </c>
    </row>
    <row r="33" spans="1:10" ht="15">
      <c r="A33" s="19">
        <v>41987</v>
      </c>
      <c r="B33" s="18" t="s">
        <v>82</v>
      </c>
      <c r="C33" s="20" t="s">
        <v>73</v>
      </c>
      <c r="D33" s="20" t="s">
        <v>83</v>
      </c>
      <c r="E33" s="21">
        <v>0</v>
      </c>
      <c r="F33" s="63" t="s">
        <v>118</v>
      </c>
      <c r="G33" s="48">
        <v>4500</v>
      </c>
      <c r="H33" s="52">
        <v>0.72</v>
      </c>
      <c r="I33" s="21">
        <v>2332800</v>
      </c>
      <c r="J33" s="11" t="s">
        <v>130</v>
      </c>
    </row>
    <row r="34" spans="1:10" ht="15">
      <c r="A34" s="7">
        <v>41804</v>
      </c>
      <c r="B34" s="17" t="s">
        <v>84</v>
      </c>
      <c r="C34" s="6" t="s">
        <v>18</v>
      </c>
      <c r="D34" s="6" t="s">
        <v>85</v>
      </c>
      <c r="E34" s="8">
        <v>50</v>
      </c>
      <c r="F34" s="9">
        <v>40000000</v>
      </c>
      <c r="G34" s="47">
        <v>600</v>
      </c>
      <c r="H34" s="52">
        <v>0.5</v>
      </c>
      <c r="I34" s="8">
        <v>216000</v>
      </c>
      <c r="J34" s="11" t="s">
        <v>127</v>
      </c>
    </row>
    <row r="35" spans="1:10" ht="15">
      <c r="A35" s="7">
        <v>41699</v>
      </c>
      <c r="B35" s="17" t="s">
        <v>86</v>
      </c>
      <c r="C35" s="6" t="s">
        <v>18</v>
      </c>
      <c r="D35" s="6" t="s">
        <v>87</v>
      </c>
      <c r="E35" s="10">
        <v>21</v>
      </c>
      <c r="F35" s="9">
        <v>8000000</v>
      </c>
      <c r="G35" s="47">
        <v>250</v>
      </c>
      <c r="H35" s="52">
        <v>0.5</v>
      </c>
      <c r="I35" s="8">
        <v>90000</v>
      </c>
      <c r="J35" s="11" t="s">
        <v>127</v>
      </c>
    </row>
    <row r="36" spans="1:10" ht="15">
      <c r="A36" s="22">
        <v>42416</v>
      </c>
      <c r="B36" s="17" t="s">
        <v>88</v>
      </c>
      <c r="C36" s="17" t="s">
        <v>89</v>
      </c>
      <c r="D36" s="17" t="s">
        <v>90</v>
      </c>
      <c r="E36" s="8">
        <v>80</v>
      </c>
      <c r="F36" s="12">
        <v>2600000</v>
      </c>
      <c r="G36" s="47">
        <v>345</v>
      </c>
      <c r="H36" s="52">
        <v>0.24</v>
      </c>
      <c r="I36" s="8">
        <v>59616</v>
      </c>
      <c r="J36" s="11" t="s">
        <v>127</v>
      </c>
    </row>
    <row r="37" spans="1:10" ht="15">
      <c r="A37" s="22">
        <v>42583</v>
      </c>
      <c r="B37" s="17" t="s">
        <v>126</v>
      </c>
      <c r="C37" s="17" t="s">
        <v>35</v>
      </c>
      <c r="D37" s="17" t="s">
        <v>140</v>
      </c>
      <c r="E37" s="8">
        <v>144</v>
      </c>
      <c r="F37" s="12">
        <v>500000000</v>
      </c>
      <c r="G37" s="8">
        <v>14000</v>
      </c>
      <c r="H37" s="52">
        <v>0.55</v>
      </c>
      <c r="I37" s="8">
        <v>5544000</v>
      </c>
      <c r="J37" s="11" t="s">
        <v>130</v>
      </c>
    </row>
    <row r="38" spans="1:10" ht="15">
      <c r="A38" s="22">
        <v>42659</v>
      </c>
      <c r="B38" s="17" t="s">
        <v>91</v>
      </c>
      <c r="C38" s="17" t="s">
        <v>41</v>
      </c>
      <c r="D38" s="17" t="s">
        <v>68</v>
      </c>
      <c r="E38" s="8">
        <v>30</v>
      </c>
      <c r="F38" s="12">
        <v>1000000</v>
      </c>
      <c r="G38" s="47">
        <v>500</v>
      </c>
      <c r="H38" s="52">
        <v>0.45</v>
      </c>
      <c r="I38" s="8">
        <v>158400</v>
      </c>
      <c r="J38" s="11" t="s">
        <v>128</v>
      </c>
    </row>
    <row r="39" spans="1:10" ht="15">
      <c r="A39" s="22">
        <v>42445</v>
      </c>
      <c r="B39" s="17" t="s">
        <v>92</v>
      </c>
      <c r="C39" s="17" t="s">
        <v>73</v>
      </c>
      <c r="D39" s="17" t="s">
        <v>93</v>
      </c>
      <c r="E39" s="8">
        <v>65</v>
      </c>
      <c r="F39" s="12">
        <v>16000000</v>
      </c>
      <c r="G39" s="47">
        <v>500</v>
      </c>
      <c r="H39" s="52">
        <v>0.8</v>
      </c>
      <c r="I39" s="8">
        <v>288000</v>
      </c>
      <c r="J39" s="11" t="s">
        <v>128</v>
      </c>
    </row>
    <row r="40" spans="1:10" ht="15">
      <c r="A40" s="22">
        <v>42810</v>
      </c>
      <c r="B40" s="17" t="s">
        <v>135</v>
      </c>
      <c r="C40" s="17" t="s">
        <v>18</v>
      </c>
      <c r="D40" s="17" t="s">
        <v>136</v>
      </c>
      <c r="E40" s="8">
        <v>140</v>
      </c>
      <c r="F40" s="12">
        <v>50000000</v>
      </c>
      <c r="G40" s="47">
        <v>1300</v>
      </c>
      <c r="H40" s="52">
        <v>0.67</v>
      </c>
      <c r="I40" s="23">
        <v>627120</v>
      </c>
      <c r="J40" s="11" t="s">
        <v>130</v>
      </c>
    </row>
    <row r="41" spans="1:10" s="25" customFormat="1" ht="15">
      <c r="A41" s="22">
        <v>42811</v>
      </c>
      <c r="B41" s="17" t="s">
        <v>94</v>
      </c>
      <c r="C41" s="17" t="s">
        <v>20</v>
      </c>
      <c r="D41" s="17" t="s">
        <v>95</v>
      </c>
      <c r="E41" s="8">
        <v>40</v>
      </c>
      <c r="F41" s="12">
        <v>1000000</v>
      </c>
      <c r="G41" s="47">
        <v>2000</v>
      </c>
      <c r="H41" s="52">
        <v>0.51</v>
      </c>
      <c r="I41" s="8">
        <v>500000</v>
      </c>
      <c r="J41" s="11" t="s">
        <v>130</v>
      </c>
    </row>
    <row r="42" spans="1:10" ht="15">
      <c r="A42" s="22">
        <v>42811</v>
      </c>
      <c r="B42" s="17" t="s">
        <v>96</v>
      </c>
      <c r="C42" s="17" t="s">
        <v>97</v>
      </c>
      <c r="D42" s="17" t="s">
        <v>98</v>
      </c>
      <c r="E42" s="8">
        <v>30</v>
      </c>
      <c r="F42" s="12">
        <v>500000</v>
      </c>
      <c r="G42" s="47">
        <v>5600</v>
      </c>
      <c r="H42" s="52">
        <v>0.38</v>
      </c>
      <c r="I42" s="8">
        <v>1456000</v>
      </c>
      <c r="J42" s="11" t="s">
        <v>130</v>
      </c>
    </row>
    <row r="43" spans="1:10" ht="15">
      <c r="A43" s="22">
        <v>42811</v>
      </c>
      <c r="B43" s="17" t="s">
        <v>99</v>
      </c>
      <c r="C43" s="17" t="s">
        <v>100</v>
      </c>
      <c r="D43" s="17" t="s">
        <v>101</v>
      </c>
      <c r="E43" s="8">
        <v>10</v>
      </c>
      <c r="F43" s="12">
        <v>500000</v>
      </c>
      <c r="G43" s="47">
        <v>250</v>
      </c>
      <c r="H43" s="52">
        <v>0.47</v>
      </c>
      <c r="I43" s="8">
        <v>135000</v>
      </c>
      <c r="J43" s="11" t="s">
        <v>128</v>
      </c>
    </row>
    <row r="44" spans="1:10" s="25" customFormat="1" ht="15">
      <c r="A44" s="22">
        <v>42812</v>
      </c>
      <c r="B44" s="17" t="s">
        <v>102</v>
      </c>
      <c r="C44" s="17" t="s">
        <v>103</v>
      </c>
      <c r="D44" s="17" t="s">
        <v>104</v>
      </c>
      <c r="E44" s="23">
        <v>50</v>
      </c>
      <c r="F44" s="24">
        <v>3500000</v>
      </c>
      <c r="G44" s="49">
        <v>6600</v>
      </c>
      <c r="H44" s="52">
        <v>0.3</v>
      </c>
      <c r="I44" s="23">
        <v>1425600</v>
      </c>
      <c r="J44" s="11" t="s">
        <v>130</v>
      </c>
    </row>
    <row r="45" spans="1:10" s="25" customFormat="1" ht="15">
      <c r="A45" s="22">
        <v>41896</v>
      </c>
      <c r="B45" s="17" t="s">
        <v>105</v>
      </c>
      <c r="C45" s="17" t="s">
        <v>106</v>
      </c>
      <c r="D45" s="17" t="s">
        <v>107</v>
      </c>
      <c r="E45" s="8">
        <v>50</v>
      </c>
      <c r="F45" s="12">
        <v>600000</v>
      </c>
      <c r="G45" s="47">
        <v>100</v>
      </c>
      <c r="H45" s="52">
        <v>0.65</v>
      </c>
      <c r="I45" s="8">
        <v>46800</v>
      </c>
      <c r="J45" s="11" t="s">
        <v>127</v>
      </c>
    </row>
    <row r="46" spans="1:10" s="35" customFormat="1" ht="15">
      <c r="A46" s="22">
        <v>42903</v>
      </c>
      <c r="B46" s="17" t="s">
        <v>108</v>
      </c>
      <c r="C46" s="17" t="s">
        <v>7</v>
      </c>
      <c r="D46" s="17" t="s">
        <v>109</v>
      </c>
      <c r="E46" s="8">
        <v>15</v>
      </c>
      <c r="F46" s="12">
        <v>284000</v>
      </c>
      <c r="G46" s="47">
        <v>20</v>
      </c>
      <c r="H46" s="52">
        <v>0.3</v>
      </c>
      <c r="I46" s="8">
        <v>4320</v>
      </c>
      <c r="J46" s="11" t="s">
        <v>133</v>
      </c>
    </row>
    <row r="47" spans="1:10" s="35" customFormat="1" ht="15">
      <c r="A47" s="22">
        <v>42872</v>
      </c>
      <c r="B47" s="17" t="s">
        <v>110</v>
      </c>
      <c r="C47" s="17" t="s">
        <v>120</v>
      </c>
      <c r="D47" s="17" t="s">
        <v>111</v>
      </c>
      <c r="E47" s="26">
        <v>550</v>
      </c>
      <c r="F47" s="27">
        <v>1300000000</v>
      </c>
      <c r="G47" s="50">
        <v>50000</v>
      </c>
      <c r="H47" s="52">
        <v>0.46</v>
      </c>
      <c r="I47" s="26">
        <v>16560000</v>
      </c>
      <c r="J47" s="11" t="s">
        <v>134</v>
      </c>
    </row>
    <row r="48" spans="1:10" s="35" customFormat="1" ht="15">
      <c r="A48" s="28">
        <v>42872</v>
      </c>
      <c r="B48" s="17" t="s">
        <v>125</v>
      </c>
      <c r="C48" s="29" t="s">
        <v>30</v>
      </c>
      <c r="D48" s="29" t="s">
        <v>112</v>
      </c>
      <c r="E48" s="26">
        <v>130</v>
      </c>
      <c r="F48" s="27">
        <v>8500000</v>
      </c>
      <c r="G48" s="50">
        <v>475</v>
      </c>
      <c r="H48" s="52">
        <v>0.33</v>
      </c>
      <c r="I48" s="26">
        <v>112860</v>
      </c>
      <c r="J48" s="11" t="s">
        <v>128</v>
      </c>
    </row>
    <row r="49" spans="1:10" s="35" customFormat="1" ht="15">
      <c r="A49" s="28">
        <v>43056</v>
      </c>
      <c r="B49" s="17" t="s">
        <v>119</v>
      </c>
      <c r="C49" s="29" t="s">
        <v>18</v>
      </c>
      <c r="D49" s="29" t="s">
        <v>123</v>
      </c>
      <c r="E49" s="26">
        <v>300</v>
      </c>
      <c r="F49" s="68">
        <v>12000000</v>
      </c>
      <c r="G49" s="64" t="s">
        <v>122</v>
      </c>
      <c r="H49" s="65" t="s">
        <v>122</v>
      </c>
      <c r="I49" s="66" t="s">
        <v>122</v>
      </c>
      <c r="J49" s="11" t="s">
        <v>128</v>
      </c>
    </row>
    <row r="50" spans="1:10" s="35" customFormat="1" ht="15">
      <c r="A50" s="28">
        <v>43086</v>
      </c>
      <c r="B50" s="17" t="s">
        <v>121</v>
      </c>
      <c r="C50" s="30" t="s">
        <v>18</v>
      </c>
      <c r="D50" s="30" t="s">
        <v>113</v>
      </c>
      <c r="E50" s="26">
        <v>966</v>
      </c>
      <c r="F50" s="27">
        <v>350000000</v>
      </c>
      <c r="G50" s="50">
        <v>25000</v>
      </c>
      <c r="H50" s="52">
        <v>0.85</v>
      </c>
      <c r="I50" s="26">
        <v>15300000</v>
      </c>
      <c r="J50" s="11" t="s">
        <v>130</v>
      </c>
    </row>
    <row r="51" spans="1:10" ht="15.75" thickBot="1">
      <c r="A51" s="32"/>
      <c r="B51" s="31"/>
      <c r="C51" s="31"/>
      <c r="D51" s="31"/>
      <c r="E51" s="33">
        <f>SUM(E3:E50)</f>
        <v>4397</v>
      </c>
      <c r="F51" s="34">
        <f>SUM(F3:F50)</f>
        <v>2496131000</v>
      </c>
      <c r="G51" s="51">
        <f>SUM(G3:G50)</f>
        <v>166271</v>
      </c>
      <c r="H51" s="56">
        <f>+AVERAGE(H3:H50)</f>
        <v>0.49340425531914894</v>
      </c>
      <c r="I51" s="33">
        <f>SUM(I3:I50)</f>
        <v>72686438</v>
      </c>
      <c r="J51" s="67"/>
    </row>
    <row r="52" spans="1:9" s="35" customFormat="1" ht="15">
      <c r="A52" s="40"/>
      <c r="B52" s="53"/>
      <c r="C52" s="53"/>
      <c r="D52" s="54"/>
      <c r="E52" s="38"/>
      <c r="F52" s="39"/>
      <c r="G52" s="38"/>
      <c r="I52" s="38"/>
    </row>
    <row r="53" spans="1:9" s="35" customFormat="1" ht="15">
      <c r="A53" s="40"/>
      <c r="B53" s="53"/>
      <c r="C53" s="53"/>
      <c r="D53" s="53"/>
      <c r="E53" s="38"/>
      <c r="F53" s="39"/>
      <c r="G53" s="38"/>
      <c r="I53" s="38"/>
    </row>
    <row r="54" spans="1:9" s="35" customFormat="1" ht="15">
      <c r="A54" s="40"/>
      <c r="B54" s="53"/>
      <c r="C54" s="53"/>
      <c r="D54" s="53"/>
      <c r="E54" s="38"/>
      <c r="F54" s="39"/>
      <c r="G54" s="38"/>
      <c r="I54" s="38"/>
    </row>
    <row r="55" spans="1:9" s="35" customFormat="1" ht="15">
      <c r="A55" s="40"/>
      <c r="B55" s="53"/>
      <c r="C55" s="53"/>
      <c r="D55" s="53"/>
      <c r="E55" s="38"/>
      <c r="F55" s="39"/>
      <c r="G55" s="38"/>
      <c r="I55" s="38"/>
    </row>
    <row r="56" spans="1:9" s="35" customFormat="1" ht="15">
      <c r="A56" s="40"/>
      <c r="B56" s="53"/>
      <c r="C56" s="53"/>
      <c r="D56" s="53"/>
      <c r="E56" s="38"/>
      <c r="F56" s="39"/>
      <c r="G56" s="38"/>
      <c r="I56" s="38"/>
    </row>
    <row r="57" spans="1:9" s="35" customFormat="1" ht="15">
      <c r="A57" s="37"/>
      <c r="B57" s="36"/>
      <c r="C57" s="36"/>
      <c r="D57" s="36"/>
      <c r="E57" s="38"/>
      <c r="F57" s="39"/>
      <c r="G57" s="38"/>
      <c r="I57" s="38"/>
    </row>
    <row r="58" spans="1:9" s="35" customFormat="1" ht="15">
      <c r="A58" s="37"/>
      <c r="B58" s="36"/>
      <c r="C58" s="36"/>
      <c r="D58" s="36"/>
      <c r="E58" s="38"/>
      <c r="F58" s="39"/>
      <c r="G58" s="38"/>
      <c r="I58" s="38"/>
    </row>
    <row r="59" spans="1:9" s="35" customFormat="1" ht="15">
      <c r="A59" s="37"/>
      <c r="B59" s="36"/>
      <c r="C59" s="36"/>
      <c r="D59" s="36"/>
      <c r="E59" s="38"/>
      <c r="F59" s="39"/>
      <c r="G59" s="38"/>
      <c r="I59" s="38"/>
    </row>
    <row r="60" spans="1:9" s="35" customFormat="1" ht="15">
      <c r="A60" s="37"/>
      <c r="B60" s="36"/>
      <c r="C60" s="36"/>
      <c r="D60" s="36"/>
      <c r="E60" s="38"/>
      <c r="F60" s="39"/>
      <c r="G60" s="38"/>
      <c r="I60" s="38"/>
    </row>
    <row r="61" spans="1:9" s="35" customFormat="1" ht="15">
      <c r="A61" s="37"/>
      <c r="B61" s="36"/>
      <c r="C61" s="36"/>
      <c r="D61" s="36"/>
      <c r="E61" s="38"/>
      <c r="F61" s="39"/>
      <c r="G61" s="38"/>
      <c r="I61" s="38"/>
    </row>
    <row r="62" spans="1:9" s="35" customFormat="1" ht="15">
      <c r="A62" s="37"/>
      <c r="B62" s="36"/>
      <c r="C62" s="36"/>
      <c r="D62" s="36"/>
      <c r="E62" s="38"/>
      <c r="F62" s="39"/>
      <c r="G62" s="38"/>
      <c r="I62" s="38"/>
    </row>
    <row r="63" spans="1:9" s="35" customFormat="1" ht="15">
      <c r="A63" s="37"/>
      <c r="B63" s="36"/>
      <c r="C63" s="36"/>
      <c r="D63" s="36"/>
      <c r="E63" s="38"/>
      <c r="F63" s="39"/>
      <c r="G63" s="38"/>
      <c r="I63" s="38"/>
    </row>
    <row r="64" spans="1:9" s="35" customFormat="1" ht="15">
      <c r="A64" s="37"/>
      <c r="B64" s="36"/>
      <c r="C64" s="36"/>
      <c r="D64" s="36"/>
      <c r="E64" s="38"/>
      <c r="F64" s="39"/>
      <c r="G64" s="38"/>
      <c r="I64" s="38"/>
    </row>
    <row r="65" spans="1:9" s="35" customFormat="1" ht="15">
      <c r="A65" s="37"/>
      <c r="B65" s="36"/>
      <c r="C65" s="36"/>
      <c r="D65" s="36"/>
      <c r="E65" s="38"/>
      <c r="F65" s="39"/>
      <c r="G65" s="38"/>
      <c r="I65" s="38"/>
    </row>
    <row r="66" spans="1:9" s="35" customFormat="1" ht="15">
      <c r="A66" s="37"/>
      <c r="B66" s="36"/>
      <c r="C66" s="36"/>
      <c r="D66" s="36"/>
      <c r="E66" s="38"/>
      <c r="F66" s="39"/>
      <c r="G66" s="38"/>
      <c r="I66" s="38"/>
    </row>
    <row r="67" spans="1:9" s="35" customFormat="1" ht="15">
      <c r="A67" s="37"/>
      <c r="B67" s="36"/>
      <c r="C67" s="36"/>
      <c r="D67" s="36"/>
      <c r="E67" s="38"/>
      <c r="F67" s="39"/>
      <c r="G67" s="38"/>
      <c r="I67" s="38"/>
    </row>
    <row r="68" spans="1:9" s="35" customFormat="1" ht="15">
      <c r="A68" s="37"/>
      <c r="B68" s="36"/>
      <c r="C68" s="36"/>
      <c r="D68" s="36"/>
      <c r="E68" s="38"/>
      <c r="F68" s="39"/>
      <c r="G68" s="38"/>
      <c r="I68" s="38"/>
    </row>
    <row r="69" spans="1:9" s="35" customFormat="1" ht="15">
      <c r="A69" s="37"/>
      <c r="B69" s="36"/>
      <c r="C69" s="36"/>
      <c r="D69" s="36"/>
      <c r="E69" s="38"/>
      <c r="F69" s="39"/>
      <c r="G69" s="38"/>
      <c r="I69" s="38"/>
    </row>
    <row r="70" spans="1:9" s="35" customFormat="1" ht="15">
      <c r="A70" s="37"/>
      <c r="B70" s="36"/>
      <c r="C70" s="36"/>
      <c r="D70" s="36"/>
      <c r="E70" s="38"/>
      <c r="F70" s="39"/>
      <c r="G70" s="38"/>
      <c r="I70" s="38"/>
    </row>
    <row r="71" spans="1:9" s="35" customFormat="1" ht="15">
      <c r="A71" s="37"/>
      <c r="B71" s="36"/>
      <c r="C71" s="36"/>
      <c r="D71" s="36"/>
      <c r="E71" s="38"/>
      <c r="F71" s="39"/>
      <c r="G71" s="38"/>
      <c r="I71" s="38"/>
    </row>
    <row r="72" spans="1:9" s="35" customFormat="1" ht="15">
      <c r="A72" s="37"/>
      <c r="B72" s="36"/>
      <c r="C72" s="36"/>
      <c r="D72" s="36"/>
      <c r="E72" s="38"/>
      <c r="F72" s="39"/>
      <c r="G72" s="38"/>
      <c r="I72" s="38"/>
    </row>
    <row r="73" spans="1:9" s="35" customFormat="1" ht="15">
      <c r="A73" s="37"/>
      <c r="B73" s="36"/>
      <c r="C73" s="36"/>
      <c r="D73" s="36"/>
      <c r="E73" s="38"/>
      <c r="F73" s="39"/>
      <c r="G73" s="38"/>
      <c r="I73" s="38"/>
    </row>
    <row r="74" spans="1:9" ht="15">
      <c r="A74" s="37"/>
      <c r="B74" s="36"/>
      <c r="C74" s="36"/>
      <c r="D74" s="36"/>
      <c r="E74" s="38"/>
      <c r="F74" s="39"/>
      <c r="G74" s="38"/>
      <c r="I74" s="38"/>
    </row>
    <row r="75" spans="1:9" ht="15">
      <c r="A75" s="37"/>
      <c r="B75" s="36"/>
      <c r="C75" s="36"/>
      <c r="D75" s="36"/>
      <c r="E75" s="38"/>
      <c r="F75" s="39"/>
      <c r="G75" s="38"/>
      <c r="I75" s="38"/>
    </row>
    <row r="76" spans="1:9" ht="15">
      <c r="A76" s="37"/>
      <c r="B76" s="36"/>
      <c r="C76" s="36"/>
      <c r="D76" s="36"/>
      <c r="E76" s="38"/>
      <c r="F76" s="39"/>
      <c r="G76" s="38"/>
      <c r="I76" s="38"/>
    </row>
    <row r="77" spans="1:9" ht="15">
      <c r="A77" s="37"/>
      <c r="B77" s="36"/>
      <c r="C77" s="36"/>
      <c r="D77" s="36"/>
      <c r="E77" s="38"/>
      <c r="F77" s="39"/>
      <c r="G77" s="38"/>
      <c r="I77" s="38"/>
    </row>
    <row r="78" spans="1:9" ht="15">
      <c r="A78" s="37"/>
      <c r="B78" s="36"/>
      <c r="C78" s="36"/>
      <c r="D78" s="36"/>
      <c r="E78" s="38"/>
      <c r="F78" s="39"/>
      <c r="G78" s="38"/>
      <c r="I78" s="38"/>
    </row>
  </sheetData>
  <sheetProtection/>
  <mergeCells count="1">
    <mergeCell ref="A1:I1"/>
  </mergeCells>
  <printOptions horizontalCentered="1" verticalCentered="1"/>
  <pageMargins left="0.25" right="0.25" top="0.5" bottom="0.5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</dc:creator>
  <cp:keywords/>
  <dc:description/>
  <cp:lastModifiedBy>AEP</cp:lastModifiedBy>
  <cp:lastPrinted>2017-12-11T16:41:00Z</cp:lastPrinted>
  <dcterms:created xsi:type="dcterms:W3CDTF">2017-12-11T16:25:57Z</dcterms:created>
  <dcterms:modified xsi:type="dcterms:W3CDTF">2017-12-19T21:05:07Z</dcterms:modified>
  <cp:category/>
  <cp:version/>
  <cp:contentType/>
  <cp:contentStatus/>
</cp:coreProperties>
</file>