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5192" windowHeight="11016"/>
  </bookViews>
  <sheets>
    <sheet name="12 CP" sheetId="1" r:id="rId1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21" i="1" l="1"/>
  <c r="C8" i="1"/>
  <c r="D8" i="1"/>
  <c r="E8" i="1"/>
  <c r="F8" i="1"/>
  <c r="G8" i="1"/>
  <c r="H8" i="1"/>
  <c r="I8" i="1"/>
  <c r="J8" i="1"/>
  <c r="K8" i="1"/>
  <c r="L8" i="1"/>
  <c r="M8" i="1"/>
  <c r="B8" i="1"/>
  <c r="B14" i="1" l="1"/>
  <c r="C18" i="1" s="1"/>
  <c r="C20" i="1" l="1"/>
  <c r="C19" i="1"/>
  <c r="C15" i="1"/>
  <c r="C17" i="1"/>
  <c r="C16" i="1"/>
  <c r="C21" i="1" l="1"/>
</calcChain>
</file>

<file path=xl/sharedStrings.xml><?xml version="1.0" encoding="utf-8"?>
<sst xmlns="http://schemas.openxmlformats.org/spreadsheetml/2006/main" count="31" uniqueCount="23">
  <si>
    <t>Average</t>
  </si>
  <si>
    <t>Operating Company Sum</t>
  </si>
  <si>
    <t>12 CP Percent</t>
  </si>
  <si>
    <t>12/212/2013 HE 20</t>
  </si>
  <si>
    <t>11/25/2013 HE 08</t>
  </si>
  <si>
    <t>AP - 12CP</t>
  </si>
  <si>
    <t>OP - 12CP</t>
  </si>
  <si>
    <t>IM - 12CP</t>
  </si>
  <si>
    <t>KP - 12CP</t>
  </si>
  <si>
    <t>WPC - 12CP</t>
  </si>
  <si>
    <t>KGP - 12CP</t>
  </si>
  <si>
    <t>01/03/2014 HE 08</t>
  </si>
  <si>
    <t>02/12/2014 HE 08</t>
  </si>
  <si>
    <t>03/04/2014 HE 08</t>
  </si>
  <si>
    <t>04/16/2014 HE 08</t>
  </si>
  <si>
    <t>Sum of Loads</t>
  </si>
  <si>
    <t>05/27/2014 HE 17</t>
  </si>
  <si>
    <t>06/17/2014 HE 17</t>
  </si>
  <si>
    <t>07/22/2014 HE 17</t>
  </si>
  <si>
    <t>08/27/2014 HE 17</t>
  </si>
  <si>
    <t>09/05/2014 HE 16</t>
  </si>
  <si>
    <t>10/31/2014 HE 08</t>
  </si>
  <si>
    <t>2014 12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</si>
</sst>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5" fontId="0" fillId="0" borderId="0" xfId="0" applyNumberFormat="1"/>
    <xf numFmtId="164" fontId="0" fillId="0" borderId="4" xfId="0" applyNumberFormat="1" applyBorder="1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0" fillId="3" borderId="7" xfId="0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0" fontId="4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A10" sqref="A10"/>
    </sheetView>
  </sheetViews>
  <sheetFormatPr defaultRowHeight="13.2" x14ac:dyDescent="0.25"/>
  <cols>
    <col min="1" max="1" width="22.33203125" bestFit="1" customWidth="1"/>
    <col min="2" max="13" width="9.5546875" bestFit="1" customWidth="1"/>
    <col min="14" max="14" width="12" bestFit="1" customWidth="1"/>
  </cols>
  <sheetData>
    <row r="1" spans="1:13" ht="90" customHeight="1" x14ac:dyDescent="0.25">
      <c r="A1" s="8" t="s">
        <v>22</v>
      </c>
      <c r="B1" s="6" t="s">
        <v>4</v>
      </c>
      <c r="C1" s="7" t="s">
        <v>3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16</v>
      </c>
      <c r="I1" s="7" t="s">
        <v>17</v>
      </c>
      <c r="J1" s="7" t="s">
        <v>18</v>
      </c>
      <c r="K1" s="7" t="s">
        <v>19</v>
      </c>
      <c r="L1" s="7" t="s">
        <v>20</v>
      </c>
      <c r="M1" s="7" t="s">
        <v>21</v>
      </c>
    </row>
    <row r="2" spans="1:13" x14ac:dyDescent="0.25">
      <c r="A2" s="19" t="s">
        <v>5</v>
      </c>
      <c r="B2" s="13">
        <v>5488.5039999999999</v>
      </c>
      <c r="C2" s="13">
        <v>5327.6440000000002</v>
      </c>
      <c r="D2" s="13">
        <v>7643.1329999999998</v>
      </c>
      <c r="E2" s="13">
        <v>6163.5439999999999</v>
      </c>
      <c r="F2" s="13">
        <v>6309.6310000000003</v>
      </c>
      <c r="G2" s="13">
        <v>4799.9719999999998</v>
      </c>
      <c r="H2" s="13">
        <v>4221.9409999999998</v>
      </c>
      <c r="I2" s="13">
        <v>5063.7349999999997</v>
      </c>
      <c r="J2" s="13">
        <v>4952.3100000000004</v>
      </c>
      <c r="K2" s="13">
        <v>4716.7979999999998</v>
      </c>
      <c r="L2" s="13">
        <v>4746.8770000000004</v>
      </c>
      <c r="M2" s="13">
        <v>4283.2659999999996</v>
      </c>
    </row>
    <row r="3" spans="1:13" x14ac:dyDescent="0.25">
      <c r="A3" s="12" t="s">
        <v>6</v>
      </c>
      <c r="B3" s="15">
        <v>6446.3379999999997</v>
      </c>
      <c r="C3" s="15">
        <v>7207.7449999999999</v>
      </c>
      <c r="D3" s="15">
        <v>7711.2740000000003</v>
      </c>
      <c r="E3" s="15">
        <v>7452.32</v>
      </c>
      <c r="F3" s="15">
        <v>6989.7330000000002</v>
      </c>
      <c r="G3" s="15">
        <v>6136.1970000000001</v>
      </c>
      <c r="H3" s="15">
        <v>7055.2659999999996</v>
      </c>
      <c r="I3" s="15">
        <v>7833.9409999999998</v>
      </c>
      <c r="J3" s="15">
        <v>8106.6559999999999</v>
      </c>
      <c r="K3" s="15">
        <v>8063.0609999999997</v>
      </c>
      <c r="L3" s="15">
        <v>8210.0859999999993</v>
      </c>
      <c r="M3" s="15">
        <v>5438.4110000000001</v>
      </c>
    </row>
    <row r="4" spans="1:13" x14ac:dyDescent="0.25">
      <c r="A4" s="12" t="s">
        <v>7</v>
      </c>
      <c r="B4" s="15">
        <v>2799.2280000000001</v>
      </c>
      <c r="C4" s="15">
        <v>2991.9070000000002</v>
      </c>
      <c r="D4" s="15">
        <v>2907.3969999999999</v>
      </c>
      <c r="E4" s="15">
        <v>3034.3380000000002</v>
      </c>
      <c r="F4" s="15">
        <v>2763.3690000000001</v>
      </c>
      <c r="G4" s="15">
        <v>2665.3589999999999</v>
      </c>
      <c r="H4" s="15">
        <v>2898.53</v>
      </c>
      <c r="I4" s="15">
        <v>3337.8879999999999</v>
      </c>
      <c r="J4" s="15">
        <v>3353.1419999999998</v>
      </c>
      <c r="K4" s="15">
        <v>3138.9110000000001</v>
      </c>
      <c r="L4" s="15">
        <v>3493.7420000000002</v>
      </c>
      <c r="M4" s="15">
        <v>2405.018</v>
      </c>
    </row>
    <row r="5" spans="1:13" x14ac:dyDescent="0.25">
      <c r="A5" s="12" t="s">
        <v>8</v>
      </c>
      <c r="B5" s="15">
        <v>1155.0139999999999</v>
      </c>
      <c r="C5" s="15">
        <v>1157.0039999999999</v>
      </c>
      <c r="D5" s="15">
        <v>1588.693</v>
      </c>
      <c r="E5" s="15">
        <v>1342.6289999999999</v>
      </c>
      <c r="F5" s="15">
        <v>1351.0519999999999</v>
      </c>
      <c r="G5" s="15">
        <v>1037.1320000000001</v>
      </c>
      <c r="H5" s="15">
        <v>907.38900000000001</v>
      </c>
      <c r="I5" s="15">
        <v>1022.824</v>
      </c>
      <c r="J5" s="15">
        <v>1057.385</v>
      </c>
      <c r="K5" s="15">
        <v>1026.0419999999999</v>
      </c>
      <c r="L5" s="15">
        <v>969.77</v>
      </c>
      <c r="M5" s="15">
        <v>847.28899999999999</v>
      </c>
    </row>
    <row r="6" spans="1:13" x14ac:dyDescent="0.25">
      <c r="A6" s="12" t="s">
        <v>9</v>
      </c>
      <c r="B6" s="15">
        <v>366.23200000000003</v>
      </c>
      <c r="C6" s="15">
        <v>365.80399999999997</v>
      </c>
      <c r="D6" s="15">
        <v>447.65</v>
      </c>
      <c r="E6" s="15">
        <v>435.86099999999999</v>
      </c>
      <c r="F6" s="15">
        <v>427.87400000000002</v>
      </c>
      <c r="G6" s="15">
        <v>430.22800000000001</v>
      </c>
      <c r="H6" s="15">
        <v>431.41</v>
      </c>
      <c r="I6" s="15">
        <v>407.80900000000003</v>
      </c>
      <c r="J6" s="15">
        <v>437.44099999999997</v>
      </c>
      <c r="K6" s="15">
        <v>430.69499999999999</v>
      </c>
      <c r="L6" s="15">
        <v>441.34300000000002</v>
      </c>
      <c r="M6" s="15">
        <v>375.29300000000001</v>
      </c>
    </row>
    <row r="7" spans="1:13" x14ac:dyDescent="0.25">
      <c r="A7" s="16" t="s">
        <v>10</v>
      </c>
      <c r="B7" s="17">
        <v>345.488</v>
      </c>
      <c r="C7" s="17">
        <v>315.55700000000002</v>
      </c>
      <c r="D7" s="17">
        <v>528.23800000000006</v>
      </c>
      <c r="E7" s="17">
        <v>357.87299999999999</v>
      </c>
      <c r="F7" s="17">
        <v>379.27499999999998</v>
      </c>
      <c r="G7" s="17">
        <v>307.2</v>
      </c>
      <c r="H7" s="17">
        <v>264.27199999999999</v>
      </c>
      <c r="I7" s="17">
        <v>306.96300000000002</v>
      </c>
      <c r="J7" s="17">
        <v>322.399</v>
      </c>
      <c r="K7" s="17">
        <v>303.21699999999998</v>
      </c>
      <c r="L7" s="17">
        <v>306.94799999999998</v>
      </c>
      <c r="M7" s="17">
        <v>238.16200000000001</v>
      </c>
    </row>
    <row r="8" spans="1:13" x14ac:dyDescent="0.25">
      <c r="A8" s="9" t="s">
        <v>15</v>
      </c>
      <c r="B8" s="10">
        <f t="shared" ref="B8:M8" si="0">SUM(B2:B7)</f>
        <v>16600.804</v>
      </c>
      <c r="C8" s="10">
        <f t="shared" si="0"/>
        <v>17365.661</v>
      </c>
      <c r="D8" s="10">
        <f t="shared" si="0"/>
        <v>20826.385000000002</v>
      </c>
      <c r="E8" s="10">
        <f t="shared" si="0"/>
        <v>18786.565000000002</v>
      </c>
      <c r="F8" s="10">
        <f t="shared" si="0"/>
        <v>18220.934000000005</v>
      </c>
      <c r="G8" s="10">
        <f t="shared" si="0"/>
        <v>15376.088</v>
      </c>
      <c r="H8" s="10">
        <f t="shared" si="0"/>
        <v>15778.807999999999</v>
      </c>
      <c r="I8" s="10">
        <f t="shared" si="0"/>
        <v>17973.16</v>
      </c>
      <c r="J8" s="10">
        <f t="shared" si="0"/>
        <v>18229.332999999999</v>
      </c>
      <c r="K8" s="10">
        <f t="shared" si="0"/>
        <v>17678.724000000002</v>
      </c>
      <c r="L8" s="10">
        <f t="shared" si="0"/>
        <v>18168.766000000003</v>
      </c>
      <c r="M8" s="10">
        <f t="shared" si="0"/>
        <v>13587.439</v>
      </c>
    </row>
    <row r="13" spans="1:13" ht="70.5" customHeight="1" x14ac:dyDescent="0.25">
      <c r="A13" s="8" t="s">
        <v>22</v>
      </c>
      <c r="B13" s="7" t="s">
        <v>0</v>
      </c>
      <c r="C13" s="7" t="s">
        <v>2</v>
      </c>
      <c r="K13" s="1"/>
    </row>
    <row r="14" spans="1:13" x14ac:dyDescent="0.25">
      <c r="A14" s="9" t="s">
        <v>15</v>
      </c>
      <c r="B14" s="10">
        <f>SUM(B8:M8)/12</f>
        <v>17382.722250000003</v>
      </c>
      <c r="C14" s="11"/>
    </row>
    <row r="15" spans="1:13" x14ac:dyDescent="0.25">
      <c r="A15" s="12" t="s">
        <v>5</v>
      </c>
      <c r="B15" s="13">
        <f>AVERAGE(B2:M2)</f>
        <v>5309.7795833333339</v>
      </c>
      <c r="C15" s="14">
        <f>B15/$B$14</f>
        <v>0.30546306309032423</v>
      </c>
      <c r="D15" s="4"/>
      <c r="E15" s="1"/>
      <c r="F15" s="1"/>
      <c r="G15" s="1"/>
      <c r="H15" s="1"/>
      <c r="I15" s="1"/>
    </row>
    <row r="16" spans="1:13" x14ac:dyDescent="0.25">
      <c r="A16" s="12" t="s">
        <v>6</v>
      </c>
      <c r="B16" s="15">
        <f t="shared" ref="B16:B20" si="1">AVERAGE(B3:M3)</f>
        <v>7220.918999999999</v>
      </c>
      <c r="C16" s="14">
        <f t="shared" ref="C16:C20" si="2">B16/$B$14</f>
        <v>0.41540783406350512</v>
      </c>
      <c r="D16" s="4"/>
      <c r="E16" s="1"/>
    </row>
    <row r="17" spans="1:5" x14ac:dyDescent="0.25">
      <c r="A17" s="12" t="s">
        <v>7</v>
      </c>
      <c r="B17" s="15">
        <f t="shared" si="1"/>
        <v>2982.4024166666663</v>
      </c>
      <c r="C17" s="14">
        <f t="shared" si="2"/>
        <v>0.17157280509769784</v>
      </c>
      <c r="D17" s="4"/>
      <c r="E17" s="1"/>
    </row>
    <row r="18" spans="1:5" x14ac:dyDescent="0.25">
      <c r="A18" s="12" t="s">
        <v>8</v>
      </c>
      <c r="B18" s="15">
        <f t="shared" si="1"/>
        <v>1121.8519166666667</v>
      </c>
      <c r="C18" s="14">
        <f t="shared" si="2"/>
        <v>6.4538332979845348E-2</v>
      </c>
      <c r="D18" s="4"/>
      <c r="E18" s="1"/>
    </row>
    <row r="19" spans="1:5" x14ac:dyDescent="0.25">
      <c r="A19" s="12" t="s">
        <v>9</v>
      </c>
      <c r="B19" s="15">
        <f t="shared" si="1"/>
        <v>416.46999999999997</v>
      </c>
      <c r="C19" s="14">
        <f t="shared" si="2"/>
        <v>2.3958847987690761E-2</v>
      </c>
      <c r="D19" s="4"/>
      <c r="E19" s="1"/>
    </row>
    <row r="20" spans="1:5" x14ac:dyDescent="0.25">
      <c r="A20" s="16" t="s">
        <v>10</v>
      </c>
      <c r="B20" s="17">
        <f t="shared" si="1"/>
        <v>331.29933333333332</v>
      </c>
      <c r="C20" s="18">
        <f t="shared" si="2"/>
        <v>1.90591167809365E-2</v>
      </c>
      <c r="D20" s="4"/>
      <c r="E20" s="1"/>
    </row>
    <row r="21" spans="1:5" x14ac:dyDescent="0.25">
      <c r="A21" s="2" t="s">
        <v>1</v>
      </c>
      <c r="B21" s="5">
        <f>SUM(B15:B20)</f>
        <v>17382.722249999999</v>
      </c>
      <c r="C21" s="3">
        <f>SUM(C15:C20)</f>
        <v>0.99999999999999989</v>
      </c>
    </row>
  </sheetData>
  <phoneticPr fontId="1" type="noConversion"/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</vt:lpstr>
    </vt:vector>
  </TitlesOfParts>
  <Company>AEP-SS-IT-DesktopServices-11-6-3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Yoder</cp:lastModifiedBy>
  <cp:lastPrinted>2017-09-11T17:46:54Z</cp:lastPrinted>
  <dcterms:created xsi:type="dcterms:W3CDTF">2012-02-24T23:47:20Z</dcterms:created>
  <dcterms:modified xsi:type="dcterms:W3CDTF">2017-09-11T17:47:06Z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{68A6F83E-F9ED-4150-A3E2-6EEB8A7495FD}</vt:lpwstr>
  </property>
</Properties>
</file>