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11310" activeTab="0"/>
  </bookViews>
  <sheets>
    <sheet name="Sheet1" sheetId="1" r:id="rId1"/>
  </sheets>
  <definedNames>
    <definedName name="_xlnm.Print_Area" localSheetId="0">'Sheet1'!$A$1:$Q$50</definedName>
  </definedNames>
  <calcPr fullCalcOnLoad="1"/>
</workbook>
</file>

<file path=xl/sharedStrings.xml><?xml version="1.0" encoding="utf-8"?>
<sst xmlns="http://schemas.openxmlformats.org/spreadsheetml/2006/main" count="80" uniqueCount="46">
  <si>
    <t>Year</t>
  </si>
  <si>
    <t>Month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</si>
  <si>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</si>
  <si>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</si>
  <si>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</si>
  <si>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</si>
  <si>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</si>
  <si>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</si>
  <si>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</si>
  <si>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</si>
  <si>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</si>
  <si>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</si>
  <si>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</si>
  <si>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</si>
  <si>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TV Pole</t>
  </si>
  <si>
    <t>Attachments</t>
  </si>
  <si>
    <t>Customer</t>
  </si>
  <si>
    <t>Advance</t>
  </si>
  <si>
    <t>Receipts</t>
  </si>
  <si>
    <t>Deferred</t>
  </si>
  <si>
    <t>Gain on</t>
  </si>
  <si>
    <t>Fiber Optic</t>
  </si>
  <si>
    <t>Agreement</t>
  </si>
  <si>
    <t>Revenue</t>
  </si>
  <si>
    <t>Lines</t>
  </si>
  <si>
    <t>IPP</t>
  </si>
  <si>
    <t>System</t>
  </si>
  <si>
    <t>Upgrades</t>
  </si>
  <si>
    <t>Federal</t>
  </si>
  <si>
    <t>Mitigation</t>
  </si>
  <si>
    <t>Deferral</t>
  </si>
  <si>
    <t>(NSR)</t>
  </si>
  <si>
    <t>Contract</t>
  </si>
  <si>
    <t>Settlement</t>
  </si>
  <si>
    <t>Reserve</t>
  </si>
  <si>
    <t>Contribution</t>
  </si>
  <si>
    <t>Aid of</t>
  </si>
  <si>
    <t>Construction</t>
  </si>
  <si>
    <t>Allowances</t>
  </si>
  <si>
    <t>Noble Energy</t>
  </si>
  <si>
    <t>Lease</t>
  </si>
  <si>
    <t>Misc</t>
  </si>
  <si>
    <t>Total</t>
  </si>
  <si>
    <t>AG Data Request #57 - Monthly Level of Deferred Credits</t>
  </si>
  <si>
    <t xml:space="preserve">Long Term </t>
  </si>
  <si>
    <t>Assoc AP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</si>
</sst>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10"/>
      <name val="Arial Unicode MS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 Unicode MS"/>
      <family val="2"/>
    </font>
    <font>
      <sz val="10"/>
      <color indexed="8"/>
      <name val="Arial Unicode MS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 Unicode MS"/>
      <family val="2"/>
    </font>
    <font>
      <sz val="10"/>
      <color theme="1"/>
      <name val="Arial Unicode MS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22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0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15" fontId="2" fillId="0" borderId="0" applyFont="0" applyFill="0" applyBorder="0" applyAlignment="0" applyProtection="0"/>
    <xf numFmtId="4" fontId="2" fillId="0" borderId="0" applyFont="0" applyFill="0" applyBorder="0" applyAlignment="0" applyProtection="0"/>
    <xf numFmtId="0" fontId="3" fillId="0" borderId="9">
      <alignment horizontal="center"/>
      <protection/>
    </xf>
    <xf numFmtId="3" fontId="2" fillId="0" borderId="0" applyFont="0" applyFill="0" applyBorder="0" applyAlignment="0" applyProtection="0"/>
    <xf numFmtId="0" fontId="2" fillId="33" borderId="0" applyNumberFormat="0" applyFont="0" applyBorder="0" applyAlignment="0" applyProtection="0"/>
    <xf numFmtId="0" fontId="36" fillId="0" borderId="0" applyNumberFormat="0" applyFill="0" applyBorder="0" applyAlignment="0" applyProtection="0"/>
    <xf numFmtId="0" fontId="37" fillId="0" borderId="10" applyNumberFormat="0" applyFill="0" applyAlignment="0" applyProtection="0"/>
    <xf numFmtId="0" fontId="38" fillId="0" borderId="0" applyNumberFormat="0" applyFill="0" applyBorder="0" applyAlignment="0" applyProtection="0"/>
  </cellStyleXfs>
  <cellXfs count="41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43" fontId="0" fillId="0" borderId="0" xfId="42" applyFont="1" applyAlignment="1">
      <alignment horizontal="center"/>
    </xf>
    <xf numFmtId="0" fontId="37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37" fillId="0" borderId="13" xfId="0" applyFont="1" applyBorder="1" applyAlignment="1">
      <alignment/>
    </xf>
    <xf numFmtId="0" fontId="37" fillId="0" borderId="11" xfId="0" applyFont="1" applyBorder="1" applyAlignment="1">
      <alignment/>
    </xf>
    <xf numFmtId="0" fontId="37" fillId="0" borderId="11" xfId="0" applyFont="1" applyBorder="1" applyAlignment="1">
      <alignment horizontal="center"/>
    </xf>
    <xf numFmtId="0" fontId="37" fillId="0" borderId="14" xfId="0" applyFont="1" applyBorder="1" applyAlignment="1">
      <alignment/>
    </xf>
    <xf numFmtId="0" fontId="37" fillId="0" borderId="0" xfId="0" applyFont="1" applyBorder="1" applyAlignment="1">
      <alignment/>
    </xf>
    <xf numFmtId="0" fontId="37" fillId="0" borderId="0" xfId="0" applyFont="1" applyBorder="1" applyAlignment="1">
      <alignment horizontal="center"/>
    </xf>
    <xf numFmtId="0" fontId="37" fillId="0" borderId="15" xfId="0" applyFont="1" applyBorder="1" applyAlignment="1">
      <alignment/>
    </xf>
    <xf numFmtId="0" fontId="37" fillId="0" borderId="12" xfId="0" applyFont="1" applyBorder="1" applyAlignment="1">
      <alignment/>
    </xf>
    <xf numFmtId="0" fontId="37" fillId="0" borderId="12" xfId="0" applyFont="1" applyBorder="1" applyAlignment="1">
      <alignment horizontal="center"/>
    </xf>
    <xf numFmtId="0" fontId="37" fillId="0" borderId="16" xfId="0" applyFont="1" applyBorder="1" applyAlignment="1">
      <alignment/>
    </xf>
    <xf numFmtId="0" fontId="37" fillId="0" borderId="17" xfId="0" applyFont="1" applyBorder="1" applyAlignment="1">
      <alignment/>
    </xf>
    <xf numFmtId="43" fontId="39" fillId="0" borderId="11" xfId="42" applyFont="1" applyBorder="1" applyAlignment="1">
      <alignment horizontal="center"/>
    </xf>
    <xf numFmtId="43" fontId="4" fillId="0" borderId="0" xfId="42" applyFont="1" applyFill="1" applyBorder="1" applyAlignment="1">
      <alignment/>
    </xf>
    <xf numFmtId="43" fontId="39" fillId="0" borderId="0" xfId="42" applyFont="1" applyBorder="1" applyAlignment="1">
      <alignment horizontal="center"/>
    </xf>
    <xf numFmtId="43" fontId="4" fillId="0" borderId="12" xfId="42" applyFont="1" applyFill="1" applyBorder="1" applyAlignment="1">
      <alignment/>
    </xf>
    <xf numFmtId="43" fontId="39" fillId="0" borderId="12" xfId="42" applyFont="1" applyBorder="1" applyAlignment="1">
      <alignment horizontal="center"/>
    </xf>
    <xf numFmtId="43" fontId="4" fillId="0" borderId="11" xfId="42" applyFont="1" applyFill="1" applyBorder="1" applyAlignment="1">
      <alignment/>
    </xf>
    <xf numFmtId="43" fontId="40" fillId="0" borderId="11" xfId="42" applyFont="1" applyFill="1" applyBorder="1" applyAlignment="1">
      <alignment horizontal="center"/>
    </xf>
    <xf numFmtId="43" fontId="0" fillId="0" borderId="0" xfId="42" applyFont="1" applyFill="1" applyAlignment="1">
      <alignment horizontal="center"/>
    </xf>
    <xf numFmtId="44" fontId="37" fillId="0" borderId="18" xfId="45" applyFont="1" applyBorder="1" applyAlignment="1">
      <alignment horizontal="center"/>
    </xf>
    <xf numFmtId="44" fontId="37" fillId="0" borderId="19" xfId="45" applyFont="1" applyBorder="1" applyAlignment="1">
      <alignment horizontal="center"/>
    </xf>
    <xf numFmtId="44" fontId="37" fillId="0" borderId="20" xfId="45" applyFont="1" applyBorder="1" applyAlignment="1">
      <alignment horizontal="center"/>
    </xf>
    <xf numFmtId="44" fontId="39" fillId="0" borderId="18" xfId="45" applyFont="1" applyBorder="1" applyAlignment="1">
      <alignment horizontal="center"/>
    </xf>
    <xf numFmtId="44" fontId="39" fillId="0" borderId="19" xfId="45" applyFont="1" applyBorder="1" applyAlignment="1">
      <alignment horizontal="center"/>
    </xf>
    <xf numFmtId="44" fontId="39" fillId="0" borderId="20" xfId="45" applyFont="1" applyBorder="1" applyAlignment="1">
      <alignment horizontal="center"/>
    </xf>
    <xf numFmtId="44" fontId="0" fillId="0" borderId="0" xfId="45" applyFont="1" applyAlignment="1">
      <alignment horizontal="center"/>
    </xf>
    <xf numFmtId="0" fontId="37" fillId="0" borderId="15" xfId="0" applyFont="1" applyFill="1" applyBorder="1" applyAlignment="1">
      <alignment/>
    </xf>
    <xf numFmtId="0" fontId="37" fillId="0" borderId="12" xfId="0" applyFont="1" applyFill="1" applyBorder="1" applyAlignment="1">
      <alignment/>
    </xf>
    <xf numFmtId="0" fontId="0" fillId="0" borderId="12" xfId="0" applyFill="1" applyBorder="1" applyAlignment="1">
      <alignment/>
    </xf>
    <xf numFmtId="43" fontId="39" fillId="0" borderId="12" xfId="42" applyFont="1" applyFill="1" applyBorder="1" applyAlignment="1">
      <alignment horizontal="center"/>
    </xf>
    <xf numFmtId="44" fontId="39" fillId="0" borderId="20" xfId="45" applyFont="1" applyFill="1" applyBorder="1" applyAlignment="1">
      <alignment horizontal="center"/>
    </xf>
    <xf numFmtId="0" fontId="0" fillId="0" borderId="0" xfId="0" applyFill="1" applyAlignment="1">
      <alignment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PSChar" xfId="60"/>
    <cellStyle name="PSDate" xfId="61"/>
    <cellStyle name="PSDec" xfId="62"/>
    <cellStyle name="PSHeading" xfId="63"/>
    <cellStyle name="PSInt" xfId="64"/>
    <cellStyle name="PSSpacer" xfId="65"/>
    <cellStyle name="Title" xfId="66"/>
    <cellStyle name="Total" xfId="67"/>
    <cellStyle name="Warning Tex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09"/>
  <sheetViews>
    <sheetView tabSelected="1" zoomScale="82" zoomScaleNormal="82" workbookViewId="0" topLeftCell="A1">
      <selection activeCell="G9" sqref="G9"/>
    </sheetView>
  </sheetViews>
  <sheetFormatPr defaultColWidth="9.140625" defaultRowHeight="15"/>
  <cols>
    <col min="2" max="2" width="10.8515625" style="0" bestFit="1" customWidth="1"/>
    <col min="3" max="3" width="1.57421875" style="0" customWidth="1"/>
    <col min="4" max="4" width="13.421875" style="1" bestFit="1" customWidth="1"/>
    <col min="5" max="5" width="15.28125" style="1" bestFit="1" customWidth="1"/>
    <col min="6" max="8" width="13.421875" style="1" bestFit="1" customWidth="1"/>
    <col min="9" max="9" width="15.28125" style="1" bestFit="1" customWidth="1"/>
    <col min="10" max="11" width="13.421875" style="1" bestFit="1" customWidth="1"/>
    <col min="12" max="12" width="12.421875" style="1" bestFit="1" customWidth="1"/>
    <col min="13" max="13" width="15.28125" style="1" bestFit="1" customWidth="1"/>
    <col min="14" max="14" width="13.8515625" style="1" bestFit="1" customWidth="1"/>
    <col min="15" max="15" width="13.8515625" style="1" customWidth="1"/>
    <col min="16" max="16" width="2.140625" style="1" customWidth="1"/>
    <col min="17" max="17" width="16.57421875" style="34" bestFit="1" customWidth="1"/>
    <col min="18" max="18" width="9.140625" style="1" customWidth="1"/>
  </cols>
  <sheetData>
    <row r="1" ht="15">
      <c r="A1" s="4" t="s">
        <v>43</v>
      </c>
    </row>
    <row r="3" spans="1:17" ht="15">
      <c r="A3" s="9"/>
      <c r="B3" s="10"/>
      <c r="C3" s="10"/>
      <c r="D3" s="11"/>
      <c r="E3" s="11"/>
      <c r="F3" s="11" t="s">
        <v>19</v>
      </c>
      <c r="G3" s="11" t="s">
        <v>19</v>
      </c>
      <c r="H3" s="11"/>
      <c r="I3" s="11" t="s">
        <v>28</v>
      </c>
      <c r="J3" s="11"/>
      <c r="K3" s="11"/>
      <c r="L3" s="11"/>
      <c r="M3" s="11"/>
      <c r="N3" s="11"/>
      <c r="O3" s="11"/>
      <c r="P3" s="11"/>
      <c r="Q3" s="28"/>
    </row>
    <row r="4" spans="1:17" ht="15">
      <c r="A4" s="12"/>
      <c r="B4" s="13"/>
      <c r="C4" s="13"/>
      <c r="D4" s="14"/>
      <c r="E4" s="14" t="s">
        <v>16</v>
      </c>
      <c r="F4" s="14" t="s">
        <v>20</v>
      </c>
      <c r="G4" s="14" t="s">
        <v>23</v>
      </c>
      <c r="H4" s="14" t="s">
        <v>25</v>
      </c>
      <c r="I4" s="14" t="s">
        <v>29</v>
      </c>
      <c r="J4" s="14" t="s">
        <v>32</v>
      </c>
      <c r="K4" s="14" t="s">
        <v>35</v>
      </c>
      <c r="L4" s="14"/>
      <c r="M4" s="14" t="s">
        <v>39</v>
      </c>
      <c r="N4" s="14"/>
      <c r="O4" s="14"/>
      <c r="P4" s="14"/>
      <c r="Q4" s="29"/>
    </row>
    <row r="5" spans="1:17" ht="15">
      <c r="A5" s="12" t="s">
        <v>0</v>
      </c>
      <c r="B5" s="13" t="s">
        <v>1</v>
      </c>
      <c r="C5" s="13"/>
      <c r="D5" s="14" t="s">
        <v>14</v>
      </c>
      <c r="E5" s="14" t="s">
        <v>17</v>
      </c>
      <c r="F5" s="14" t="s">
        <v>21</v>
      </c>
      <c r="G5" s="14" t="s">
        <v>21</v>
      </c>
      <c r="H5" s="14" t="s">
        <v>26</v>
      </c>
      <c r="I5" s="14" t="s">
        <v>30</v>
      </c>
      <c r="J5" s="14" t="s">
        <v>33</v>
      </c>
      <c r="K5" s="14" t="s">
        <v>36</v>
      </c>
      <c r="L5" s="14"/>
      <c r="M5" s="14" t="s">
        <v>19</v>
      </c>
      <c r="N5" s="14"/>
      <c r="O5" s="14" t="s">
        <v>44</v>
      </c>
      <c r="P5" s="14"/>
      <c r="Q5" s="29"/>
    </row>
    <row r="6" spans="1:17" ht="15">
      <c r="A6" s="15"/>
      <c r="B6" s="16"/>
      <c r="C6" s="16"/>
      <c r="D6" s="17" t="s">
        <v>15</v>
      </c>
      <c r="E6" s="17" t="s">
        <v>18</v>
      </c>
      <c r="F6" s="17" t="s">
        <v>22</v>
      </c>
      <c r="G6" s="17" t="s">
        <v>24</v>
      </c>
      <c r="H6" s="17" t="s">
        <v>27</v>
      </c>
      <c r="I6" s="17" t="s">
        <v>31</v>
      </c>
      <c r="J6" s="17" t="s">
        <v>34</v>
      </c>
      <c r="K6" s="17" t="s">
        <v>37</v>
      </c>
      <c r="L6" s="17" t="s">
        <v>38</v>
      </c>
      <c r="M6" s="17" t="s">
        <v>40</v>
      </c>
      <c r="N6" s="17" t="s">
        <v>41</v>
      </c>
      <c r="O6" s="17" t="s">
        <v>45</v>
      </c>
      <c r="P6" s="17"/>
      <c r="Q6" s="30" t="s">
        <v>42</v>
      </c>
    </row>
    <row r="7" spans="1:17" ht="16.5">
      <c r="A7" s="8"/>
      <c r="B7" s="5"/>
      <c r="C7" s="5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0"/>
      <c r="Q7" s="31"/>
    </row>
    <row r="8" spans="1:17" ht="16.5">
      <c r="A8" s="12">
        <v>2014</v>
      </c>
      <c r="B8" s="13" t="s">
        <v>2</v>
      </c>
      <c r="C8" s="6"/>
      <c r="D8" s="21">
        <v>39343.24999999924</v>
      </c>
      <c r="E8" s="21">
        <v>1335131.85</v>
      </c>
      <c r="F8" s="21">
        <v>156390</v>
      </c>
      <c r="G8" s="21">
        <v>102043.97</v>
      </c>
      <c r="H8" s="21">
        <v>269595.23</v>
      </c>
      <c r="I8" s="21">
        <v>1110643.65</v>
      </c>
      <c r="J8" s="21">
        <v>221616.17000000004</v>
      </c>
      <c r="K8" s="21">
        <v>0</v>
      </c>
      <c r="L8" s="21">
        <v>0</v>
      </c>
      <c r="M8" s="21">
        <v>0</v>
      </c>
      <c r="N8" s="21">
        <v>6998.480000000033</v>
      </c>
      <c r="O8" s="21">
        <v>0</v>
      </c>
      <c r="P8" s="22"/>
      <c r="Q8" s="32">
        <f>D8+E8+F8+G8+H8+I8+J8+K8+L8+M8+N8</f>
        <v>3241762.599999999</v>
      </c>
    </row>
    <row r="9" spans="1:17" ht="16.5">
      <c r="A9" s="12"/>
      <c r="B9" s="13" t="s">
        <v>3</v>
      </c>
      <c r="C9" s="6"/>
      <c r="D9" s="21">
        <v>118767.11999999924</v>
      </c>
      <c r="E9" s="21">
        <v>1165457.1</v>
      </c>
      <c r="F9" s="21">
        <v>155852</v>
      </c>
      <c r="G9" s="21">
        <v>100914.32</v>
      </c>
      <c r="H9" s="21">
        <v>270269.22</v>
      </c>
      <c r="I9" s="21">
        <v>1110643.65</v>
      </c>
      <c r="J9" s="21">
        <v>262275.68000000005</v>
      </c>
      <c r="K9" s="21">
        <v>0</v>
      </c>
      <c r="L9" s="21">
        <v>0</v>
      </c>
      <c r="M9" s="21">
        <v>0</v>
      </c>
      <c r="N9" s="21">
        <v>6650.6200000000335</v>
      </c>
      <c r="O9" s="21">
        <v>0</v>
      </c>
      <c r="P9" s="22"/>
      <c r="Q9" s="32">
        <f aca="true" t="shared" si="0" ref="Q9:Q45">D9+E9+F9+G9+H9+I9+J9+K9+L9+M9+N9</f>
        <v>3190829.7099999995</v>
      </c>
    </row>
    <row r="10" spans="1:17" ht="16.5">
      <c r="A10" s="12"/>
      <c r="B10" s="13" t="s">
        <v>4</v>
      </c>
      <c r="C10" s="6"/>
      <c r="D10" s="21">
        <v>196117.96999999927</v>
      </c>
      <c r="E10" s="21">
        <v>1116519.49</v>
      </c>
      <c r="F10" s="21">
        <v>155314</v>
      </c>
      <c r="G10" s="21">
        <v>99784.67000000001</v>
      </c>
      <c r="H10" s="21">
        <v>270996.89999999997</v>
      </c>
      <c r="I10" s="21">
        <v>1110643.65</v>
      </c>
      <c r="J10" s="21">
        <v>269174.72000000003</v>
      </c>
      <c r="K10" s="21">
        <v>85471.41</v>
      </c>
      <c r="L10" s="21">
        <v>0</v>
      </c>
      <c r="M10" s="21">
        <v>0</v>
      </c>
      <c r="N10" s="21">
        <v>6765.550000000034</v>
      </c>
      <c r="O10" s="21">
        <v>0</v>
      </c>
      <c r="P10" s="22"/>
      <c r="Q10" s="32">
        <f t="shared" si="0"/>
        <v>3310788.359999999</v>
      </c>
    </row>
    <row r="11" spans="1:17" ht="16.5">
      <c r="A11" s="12"/>
      <c r="B11" s="13" t="s">
        <v>5</v>
      </c>
      <c r="C11" s="6"/>
      <c r="D11" s="21">
        <v>145121.31999999928</v>
      </c>
      <c r="E11" s="21">
        <v>1359230.85</v>
      </c>
      <c r="F11" s="21">
        <v>154776</v>
      </c>
      <c r="G11" s="21">
        <v>98655.02000000002</v>
      </c>
      <c r="H11" s="21">
        <v>271728.58999999997</v>
      </c>
      <c r="I11" s="21">
        <v>1110643.65</v>
      </c>
      <c r="J11" s="21">
        <v>653180.29</v>
      </c>
      <c r="K11" s="21">
        <v>69241.94</v>
      </c>
      <c r="L11" s="21">
        <v>0</v>
      </c>
      <c r="M11" s="21">
        <v>1726256.48</v>
      </c>
      <c r="N11" s="21">
        <f>1737823.81-1726256.48</f>
        <v>11567.330000000075</v>
      </c>
      <c r="O11" s="21">
        <v>0</v>
      </c>
      <c r="P11" s="22"/>
      <c r="Q11" s="32">
        <f t="shared" si="0"/>
        <v>5600401.469999999</v>
      </c>
    </row>
    <row r="12" spans="1:17" ht="16.5">
      <c r="A12" s="12"/>
      <c r="B12" s="13" t="s">
        <v>6</v>
      </c>
      <c r="C12" s="6"/>
      <c r="D12" s="21">
        <v>94124.66999999929</v>
      </c>
      <c r="E12" s="21">
        <v>1320815.4600000002</v>
      </c>
      <c r="F12" s="21">
        <v>154238</v>
      </c>
      <c r="G12" s="21">
        <v>97525.37000000002</v>
      </c>
      <c r="H12" s="21">
        <v>272489.43</v>
      </c>
      <c r="I12" s="21">
        <v>1110643.65</v>
      </c>
      <c r="J12" s="21">
        <v>221616.17000000004</v>
      </c>
      <c r="K12" s="21">
        <v>104253.89000000001</v>
      </c>
      <c r="L12" s="21">
        <v>0</v>
      </c>
      <c r="M12" s="21">
        <v>2121856.93</v>
      </c>
      <c r="N12" s="21">
        <v>5607.049999999814</v>
      </c>
      <c r="O12" s="21">
        <v>0</v>
      </c>
      <c r="P12" s="22"/>
      <c r="Q12" s="32">
        <f t="shared" si="0"/>
        <v>5503170.619999999</v>
      </c>
    </row>
    <row r="13" spans="1:17" ht="16.5">
      <c r="A13" s="12"/>
      <c r="B13" s="13" t="s">
        <v>7</v>
      </c>
      <c r="C13" s="6"/>
      <c r="D13" s="21">
        <v>43128.019999999284</v>
      </c>
      <c r="E13" s="21">
        <v>1194121.2500000002</v>
      </c>
      <c r="F13" s="21">
        <v>153700</v>
      </c>
      <c r="G13" s="21">
        <v>96395.72000000003</v>
      </c>
      <c r="H13" s="21">
        <v>273192.72</v>
      </c>
      <c r="I13" s="21">
        <v>1110643.65</v>
      </c>
      <c r="J13" s="21">
        <v>227649.58000000005</v>
      </c>
      <c r="K13" s="21">
        <v>40020.03000000001</v>
      </c>
      <c r="L13" s="21">
        <v>0</v>
      </c>
      <c r="M13" s="21">
        <v>2085893.2600000002</v>
      </c>
      <c r="N13" s="21">
        <v>5139.7899999998135</v>
      </c>
      <c r="O13" s="21">
        <v>0</v>
      </c>
      <c r="P13" s="22"/>
      <c r="Q13" s="32">
        <f t="shared" si="0"/>
        <v>5229884.02</v>
      </c>
    </row>
    <row r="14" spans="1:17" ht="16.5">
      <c r="A14" s="12"/>
      <c r="B14" s="13" t="s">
        <v>8</v>
      </c>
      <c r="C14" s="6"/>
      <c r="D14" s="21">
        <v>52814.78999999928</v>
      </c>
      <c r="E14" s="21">
        <v>1314526.55</v>
      </c>
      <c r="F14" s="21">
        <v>153162</v>
      </c>
      <c r="G14" s="21">
        <v>95266.07000000004</v>
      </c>
      <c r="H14" s="21">
        <v>273957.66</v>
      </c>
      <c r="I14" s="21">
        <v>1110643.65</v>
      </c>
      <c r="J14" s="21">
        <v>221616.17000000004</v>
      </c>
      <c r="K14" s="21">
        <v>27941.960000000014</v>
      </c>
      <c r="L14" s="21">
        <v>0</v>
      </c>
      <c r="M14" s="21">
        <v>2049929.5900000003</v>
      </c>
      <c r="N14" s="21">
        <v>4672.529999999813</v>
      </c>
      <c r="O14" s="21">
        <v>0</v>
      </c>
      <c r="P14" s="22"/>
      <c r="Q14" s="32">
        <f t="shared" si="0"/>
        <v>5304530.97</v>
      </c>
    </row>
    <row r="15" spans="1:17" ht="16.5">
      <c r="A15" s="12"/>
      <c r="B15" s="13" t="s">
        <v>9</v>
      </c>
      <c r="C15" s="6"/>
      <c r="D15" s="21">
        <v>271128.83999999927</v>
      </c>
      <c r="E15" s="21">
        <v>1600116.61</v>
      </c>
      <c r="F15" s="21">
        <v>152624</v>
      </c>
      <c r="G15" s="21">
        <v>94136.42000000004</v>
      </c>
      <c r="H15" s="21">
        <v>274724.74</v>
      </c>
      <c r="I15" s="21">
        <v>1110643.65</v>
      </c>
      <c r="J15" s="21">
        <v>221616.17000000004</v>
      </c>
      <c r="K15" s="21">
        <v>87122.54000000001</v>
      </c>
      <c r="L15" s="21">
        <v>0</v>
      </c>
      <c r="M15" s="21">
        <v>2013965.9200000004</v>
      </c>
      <c r="N15" s="21">
        <v>4205.269999999813</v>
      </c>
      <c r="O15" s="21">
        <v>0</v>
      </c>
      <c r="P15" s="22"/>
      <c r="Q15" s="32">
        <f t="shared" si="0"/>
        <v>5830284.159999999</v>
      </c>
    </row>
    <row r="16" spans="1:17" ht="16.5">
      <c r="A16" s="12"/>
      <c r="B16" s="13" t="s">
        <v>10</v>
      </c>
      <c r="C16" s="6"/>
      <c r="D16" s="21">
        <v>247226.84999999928</v>
      </c>
      <c r="E16" s="21">
        <v>1505492.1600000001</v>
      </c>
      <c r="F16" s="21">
        <v>152086</v>
      </c>
      <c r="G16" s="21">
        <v>93006.77000000005</v>
      </c>
      <c r="H16" s="21">
        <v>275430.66</v>
      </c>
      <c r="I16" s="21">
        <v>1110643.65</v>
      </c>
      <c r="J16" s="21">
        <v>230827.70000000004</v>
      </c>
      <c r="K16" s="21">
        <v>38320.94000000002</v>
      </c>
      <c r="L16" s="21">
        <v>0</v>
      </c>
      <c r="M16" s="21">
        <v>1978002.2500000005</v>
      </c>
      <c r="N16" s="21">
        <v>3738.059999999813</v>
      </c>
      <c r="O16" s="21">
        <v>0</v>
      </c>
      <c r="P16" s="22"/>
      <c r="Q16" s="32">
        <f t="shared" si="0"/>
        <v>5634775.04</v>
      </c>
    </row>
    <row r="17" spans="1:17" ht="16.5">
      <c r="A17" s="12"/>
      <c r="B17" s="13" t="s">
        <v>11</v>
      </c>
      <c r="C17" s="6"/>
      <c r="D17" s="21">
        <v>194966.59999999928</v>
      </c>
      <c r="E17" s="21">
        <v>1581019.75</v>
      </c>
      <c r="F17" s="21">
        <v>151548</v>
      </c>
      <c r="G17" s="21">
        <v>91877.12000000005</v>
      </c>
      <c r="H17" s="21">
        <v>276201.87</v>
      </c>
      <c r="I17" s="21">
        <v>1110643.65</v>
      </c>
      <c r="J17" s="21">
        <v>221616.17000000004</v>
      </c>
      <c r="K17" s="21">
        <v>26739.690000000017</v>
      </c>
      <c r="L17" s="21">
        <v>0</v>
      </c>
      <c r="M17" s="21">
        <v>1942038.5800000005</v>
      </c>
      <c r="N17" s="21">
        <v>3270.7499999998126</v>
      </c>
      <c r="O17" s="21">
        <v>0</v>
      </c>
      <c r="P17" s="22"/>
      <c r="Q17" s="32">
        <f t="shared" si="0"/>
        <v>5599922.18</v>
      </c>
    </row>
    <row r="18" spans="1:17" ht="16.5">
      <c r="A18" s="12"/>
      <c r="B18" s="13" t="s">
        <v>12</v>
      </c>
      <c r="C18" s="6"/>
      <c r="D18" s="21">
        <v>142706.34999999928</v>
      </c>
      <c r="E18" s="21">
        <v>1593082.05</v>
      </c>
      <c r="F18" s="21">
        <v>151010</v>
      </c>
      <c r="G18" s="21">
        <v>90747.47000000006</v>
      </c>
      <c r="H18" s="21">
        <v>276947.62</v>
      </c>
      <c r="I18" s="21">
        <v>1110643.65</v>
      </c>
      <c r="J18" s="21">
        <v>221616.17000000004</v>
      </c>
      <c r="K18" s="21">
        <v>37802.27000000002</v>
      </c>
      <c r="L18" s="21">
        <v>0</v>
      </c>
      <c r="M18" s="21">
        <v>1906074.9100000006</v>
      </c>
      <c r="N18" s="21">
        <v>2803.4899999998124</v>
      </c>
      <c r="O18" s="21">
        <v>0</v>
      </c>
      <c r="P18" s="22"/>
      <c r="Q18" s="32">
        <f t="shared" si="0"/>
        <v>5533433.98</v>
      </c>
    </row>
    <row r="19" spans="1:17" ht="16.5">
      <c r="A19" s="15"/>
      <c r="B19" s="16" t="s">
        <v>13</v>
      </c>
      <c r="C19" s="7"/>
      <c r="D19" s="23">
        <v>90446.09999999928</v>
      </c>
      <c r="E19" s="23">
        <v>1376129.07</v>
      </c>
      <c r="F19" s="23">
        <v>150472</v>
      </c>
      <c r="G19" s="23">
        <v>89617.82000000007</v>
      </c>
      <c r="H19" s="23">
        <v>277686.94</v>
      </c>
      <c r="I19" s="23">
        <v>1110643.65</v>
      </c>
      <c r="J19" s="23">
        <v>237602.39000000004</v>
      </c>
      <c r="K19" s="23">
        <v>89719.86000000002</v>
      </c>
      <c r="L19" s="23">
        <v>0</v>
      </c>
      <c r="M19" s="23">
        <v>1870111.2400000007</v>
      </c>
      <c r="N19" s="23">
        <v>2726.1699999998123</v>
      </c>
      <c r="O19" s="23">
        <v>0</v>
      </c>
      <c r="P19" s="24"/>
      <c r="Q19" s="33">
        <f t="shared" si="0"/>
        <v>5295155.24</v>
      </c>
    </row>
    <row r="20" spans="1:17" ht="16.5">
      <c r="A20" s="9">
        <v>2015</v>
      </c>
      <c r="B20" s="10" t="s">
        <v>2</v>
      </c>
      <c r="C20" s="5"/>
      <c r="D20" s="25">
        <v>38185.84999999928</v>
      </c>
      <c r="E20" s="25">
        <v>1354215.99</v>
      </c>
      <c r="F20" s="25">
        <v>149860</v>
      </c>
      <c r="G20" s="25">
        <v>88488.17000000007</v>
      </c>
      <c r="H20" s="25">
        <v>278464.46</v>
      </c>
      <c r="I20" s="25">
        <v>1110643.65</v>
      </c>
      <c r="J20" s="25">
        <v>221616.17000000004</v>
      </c>
      <c r="K20" s="25">
        <v>36188.63000000001</v>
      </c>
      <c r="L20" s="25">
        <v>0</v>
      </c>
      <c r="M20" s="25">
        <v>1834147.5700000008</v>
      </c>
      <c r="N20" s="25">
        <v>1868.9699999998122</v>
      </c>
      <c r="O20" s="25">
        <v>0</v>
      </c>
      <c r="P20" s="20"/>
      <c r="Q20" s="31">
        <f t="shared" si="0"/>
        <v>5113679.46</v>
      </c>
    </row>
    <row r="21" spans="1:17" ht="16.5">
      <c r="A21" s="12"/>
      <c r="B21" s="13" t="s">
        <v>3</v>
      </c>
      <c r="C21" s="6"/>
      <c r="D21" s="21">
        <v>257158.47999999928</v>
      </c>
      <c r="E21" s="21">
        <v>1859742.03</v>
      </c>
      <c r="F21" s="21">
        <v>149247</v>
      </c>
      <c r="G21" s="21">
        <v>87358.52000000008</v>
      </c>
      <c r="H21" s="21">
        <v>279160.62</v>
      </c>
      <c r="I21" s="21">
        <v>1110643.65</v>
      </c>
      <c r="J21" s="21">
        <v>221616.17000000004</v>
      </c>
      <c r="K21" s="21">
        <v>38920.10000000001</v>
      </c>
      <c r="L21" s="21">
        <v>0</v>
      </c>
      <c r="M21" s="21">
        <v>1798183.9000000008</v>
      </c>
      <c r="N21" s="21">
        <v>8977.179999999813</v>
      </c>
      <c r="O21" s="21">
        <v>0</v>
      </c>
      <c r="P21" s="22"/>
      <c r="Q21" s="32">
        <f t="shared" si="0"/>
        <v>5811007.65</v>
      </c>
    </row>
    <row r="22" spans="1:17" ht="16.5">
      <c r="A22" s="12"/>
      <c r="B22" s="13" t="s">
        <v>4</v>
      </c>
      <c r="C22" s="6"/>
      <c r="D22" s="21">
        <v>204199.34999999928</v>
      </c>
      <c r="E22" s="21">
        <v>1112454.75</v>
      </c>
      <c r="F22" s="21">
        <v>148635</v>
      </c>
      <c r="G22" s="21">
        <v>86228.87000000008</v>
      </c>
      <c r="H22" s="21">
        <v>279912.24</v>
      </c>
      <c r="I22" s="21">
        <v>1110643.65</v>
      </c>
      <c r="J22" s="21">
        <v>339825.4</v>
      </c>
      <c r="K22" s="21">
        <v>70353.87000000001</v>
      </c>
      <c r="L22" s="21">
        <v>0</v>
      </c>
      <c r="M22" s="21">
        <v>1762220.230000001</v>
      </c>
      <c r="N22" s="21">
        <v>1018.3399999998123</v>
      </c>
      <c r="O22" s="21">
        <v>0</v>
      </c>
      <c r="P22" s="22"/>
      <c r="Q22" s="32">
        <f t="shared" si="0"/>
        <v>5115491.7</v>
      </c>
    </row>
    <row r="23" spans="1:17" ht="16.5">
      <c r="A23" s="12"/>
      <c r="B23" s="13" t="s">
        <v>5</v>
      </c>
      <c r="C23" s="6"/>
      <c r="D23" s="21">
        <v>151240.21999999927</v>
      </c>
      <c r="E23" s="21">
        <v>1415734.05</v>
      </c>
      <c r="F23" s="21">
        <v>148023</v>
      </c>
      <c r="G23" s="21">
        <v>85099.22000000009</v>
      </c>
      <c r="H23" s="21">
        <v>280668</v>
      </c>
      <c r="I23" s="21">
        <v>1110643.65</v>
      </c>
      <c r="J23" s="21">
        <v>221616.17</v>
      </c>
      <c r="K23" s="21">
        <v>57357.360000000015</v>
      </c>
      <c r="L23" s="21">
        <v>0</v>
      </c>
      <c r="M23" s="21">
        <v>1726256.560000001</v>
      </c>
      <c r="N23" s="21">
        <v>467.18999999981236</v>
      </c>
      <c r="O23" s="21">
        <v>0</v>
      </c>
      <c r="P23" s="22"/>
      <c r="Q23" s="32">
        <f t="shared" si="0"/>
        <v>5197105.42</v>
      </c>
    </row>
    <row r="24" spans="1:17" ht="16.5">
      <c r="A24" s="12"/>
      <c r="B24" s="13" t="s">
        <v>6</v>
      </c>
      <c r="C24" s="6"/>
      <c r="D24" s="21">
        <v>98281.08999999927</v>
      </c>
      <c r="E24" s="21">
        <v>2274869.6500000004</v>
      </c>
      <c r="F24" s="21">
        <v>147411</v>
      </c>
      <c r="G24" s="21">
        <v>83969.5700000001</v>
      </c>
      <c r="H24" s="21">
        <v>281453.87</v>
      </c>
      <c r="I24" s="21">
        <v>1110643.65</v>
      </c>
      <c r="J24" s="21">
        <v>221616.17</v>
      </c>
      <c r="K24" s="21">
        <v>65450.76000000002</v>
      </c>
      <c r="L24" s="21">
        <v>0</v>
      </c>
      <c r="M24" s="21">
        <v>1690292.890000001</v>
      </c>
      <c r="N24" s="21">
        <v>-1.8764012565952726E-10</v>
      </c>
      <c r="O24" s="21">
        <v>0</v>
      </c>
      <c r="P24" s="22"/>
      <c r="Q24" s="32">
        <f t="shared" si="0"/>
        <v>5973988.65</v>
      </c>
    </row>
    <row r="25" spans="1:17" ht="16.5">
      <c r="A25" s="12"/>
      <c r="B25" s="13" t="s">
        <v>7</v>
      </c>
      <c r="C25" s="6"/>
      <c r="D25" s="21">
        <v>45321.95999999927</v>
      </c>
      <c r="E25" s="21">
        <v>2254159.43</v>
      </c>
      <c r="F25" s="21">
        <v>146799</v>
      </c>
      <c r="G25" s="21">
        <v>82839.9200000001</v>
      </c>
      <c r="H25" s="21">
        <v>282180.29</v>
      </c>
      <c r="I25" s="21">
        <v>1110643.65</v>
      </c>
      <c r="J25" s="21">
        <v>377057.4</v>
      </c>
      <c r="K25" s="21">
        <v>62686.03000000001</v>
      </c>
      <c r="L25" s="21">
        <v>0</v>
      </c>
      <c r="M25" s="21">
        <v>1654329.2200000011</v>
      </c>
      <c r="N25" s="21">
        <v>8549.589999999813</v>
      </c>
      <c r="O25" s="21">
        <v>0</v>
      </c>
      <c r="P25" s="22"/>
      <c r="Q25" s="32">
        <f t="shared" si="0"/>
        <v>6024566.49</v>
      </c>
    </row>
    <row r="26" spans="1:17" ht="16.5">
      <c r="A26" s="12"/>
      <c r="B26" s="13" t="s">
        <v>8</v>
      </c>
      <c r="C26" s="6"/>
      <c r="D26" s="21">
        <v>97643.79999999926</v>
      </c>
      <c r="E26" s="21">
        <v>2203553.3200000003</v>
      </c>
      <c r="F26" s="21">
        <v>146187</v>
      </c>
      <c r="G26" s="21">
        <v>81710.2700000001</v>
      </c>
      <c r="H26" s="21">
        <v>282970.39999999997</v>
      </c>
      <c r="I26" s="21">
        <v>1110643.65</v>
      </c>
      <c r="J26" s="21">
        <v>221616.17</v>
      </c>
      <c r="K26" s="21">
        <v>113469.17000000001</v>
      </c>
      <c r="L26" s="21">
        <v>0</v>
      </c>
      <c r="M26" s="21">
        <v>1618365.5500000012</v>
      </c>
      <c r="N26" s="21">
        <v>-1.8735590856522322E-10</v>
      </c>
      <c r="O26" s="21">
        <v>0</v>
      </c>
      <c r="P26" s="22"/>
      <c r="Q26" s="32">
        <f t="shared" si="0"/>
        <v>5876159.33</v>
      </c>
    </row>
    <row r="27" spans="1:17" ht="16.5">
      <c r="A27" s="12"/>
      <c r="B27" s="13" t="s">
        <v>9</v>
      </c>
      <c r="C27" s="6"/>
      <c r="D27" s="21">
        <v>318235.57999999926</v>
      </c>
      <c r="E27" s="21">
        <v>2489193.1700000004</v>
      </c>
      <c r="F27" s="21">
        <v>145575</v>
      </c>
      <c r="G27" s="21">
        <v>80580.62000000011</v>
      </c>
      <c r="H27" s="21">
        <v>283762.72</v>
      </c>
      <c r="I27" s="21">
        <v>1110643.65</v>
      </c>
      <c r="J27" s="21">
        <v>221616.17</v>
      </c>
      <c r="K27" s="21">
        <v>109387.88000000002</v>
      </c>
      <c r="L27" s="21">
        <v>0</v>
      </c>
      <c r="M27" s="21">
        <v>1582401.8800000013</v>
      </c>
      <c r="N27" s="21">
        <v>-1.8735590856522322E-10</v>
      </c>
      <c r="O27" s="21">
        <v>0</v>
      </c>
      <c r="P27" s="22"/>
      <c r="Q27" s="32">
        <f t="shared" si="0"/>
        <v>6341396.670000002</v>
      </c>
    </row>
    <row r="28" spans="1:17" ht="16.5">
      <c r="A28" s="12"/>
      <c r="B28" s="13" t="s">
        <v>10</v>
      </c>
      <c r="C28" s="6"/>
      <c r="D28" s="21">
        <v>233968.92999999927</v>
      </c>
      <c r="E28" s="21">
        <v>3217902.6400000006</v>
      </c>
      <c r="F28" s="21">
        <v>144963</v>
      </c>
      <c r="G28" s="21">
        <v>79450.97000000012</v>
      </c>
      <c r="H28" s="21">
        <v>284491.86</v>
      </c>
      <c r="I28" s="21">
        <v>1110643.65</v>
      </c>
      <c r="J28" s="21">
        <v>398427.49</v>
      </c>
      <c r="K28" s="21">
        <v>111929.07</v>
      </c>
      <c r="L28" s="21">
        <v>0</v>
      </c>
      <c r="M28" s="21">
        <v>1546438.2100000014</v>
      </c>
      <c r="N28" s="21">
        <v>-1.8735590856522322E-10</v>
      </c>
      <c r="O28" s="21">
        <v>0</v>
      </c>
      <c r="P28" s="22"/>
      <c r="Q28" s="32">
        <f t="shared" si="0"/>
        <v>7128215.820000002</v>
      </c>
    </row>
    <row r="29" spans="1:17" ht="16.5">
      <c r="A29" s="12"/>
      <c r="B29" s="13" t="s">
        <v>11</v>
      </c>
      <c r="C29" s="6"/>
      <c r="D29" s="21">
        <v>186572.75999999925</v>
      </c>
      <c r="E29" s="21">
        <v>3598170.1100000003</v>
      </c>
      <c r="F29" s="21">
        <v>144351</v>
      </c>
      <c r="G29" s="21">
        <v>78321.32000000012</v>
      </c>
      <c r="H29" s="21">
        <v>285288.44</v>
      </c>
      <c r="I29" s="21">
        <v>1110643.65</v>
      </c>
      <c r="J29" s="21">
        <v>221616.16999999998</v>
      </c>
      <c r="K29" s="21">
        <v>121698.94</v>
      </c>
      <c r="L29" s="21">
        <v>0</v>
      </c>
      <c r="M29" s="21">
        <v>1510474.5400000014</v>
      </c>
      <c r="N29" s="21">
        <v>-1.8735590856522322E-10</v>
      </c>
      <c r="O29" s="21">
        <v>0</v>
      </c>
      <c r="P29" s="22"/>
      <c r="Q29" s="32">
        <f t="shared" si="0"/>
        <v>7257136.930000002</v>
      </c>
    </row>
    <row r="30" spans="1:17" ht="16.5">
      <c r="A30" s="12"/>
      <c r="B30" s="13" t="s">
        <v>12</v>
      </c>
      <c r="C30" s="6"/>
      <c r="D30" s="21">
        <v>139176.58999999927</v>
      </c>
      <c r="E30" s="21">
        <v>4732607.86</v>
      </c>
      <c r="F30" s="21">
        <v>143739</v>
      </c>
      <c r="G30" s="21">
        <v>77191.67000000013</v>
      </c>
      <c r="H30" s="21">
        <v>286058.72000000003</v>
      </c>
      <c r="I30" s="21">
        <v>1110643.65</v>
      </c>
      <c r="J30" s="21">
        <v>221616.16999999998</v>
      </c>
      <c r="K30" s="21">
        <v>114285.11000000002</v>
      </c>
      <c r="L30" s="21">
        <v>0</v>
      </c>
      <c r="M30" s="21">
        <v>1474510.8700000013</v>
      </c>
      <c r="N30" s="21">
        <v>-1.8735590856522322E-10</v>
      </c>
      <c r="O30" s="21">
        <v>0</v>
      </c>
      <c r="P30" s="22"/>
      <c r="Q30" s="32">
        <f t="shared" si="0"/>
        <v>8299829.64</v>
      </c>
    </row>
    <row r="31" spans="1:17" ht="16.5">
      <c r="A31" s="15"/>
      <c r="B31" s="16" t="s">
        <v>13</v>
      </c>
      <c r="C31" s="7"/>
      <c r="D31" s="23">
        <v>91780.41999999927</v>
      </c>
      <c r="E31" s="23">
        <v>4459000.1</v>
      </c>
      <c r="F31" s="23">
        <v>143127</v>
      </c>
      <c r="G31" s="23">
        <v>76062.02000000014</v>
      </c>
      <c r="H31" s="23">
        <v>286822.36000000004</v>
      </c>
      <c r="I31" s="23">
        <v>1110643.65</v>
      </c>
      <c r="J31" s="23">
        <v>308547.57999999996</v>
      </c>
      <c r="K31" s="23">
        <v>95715.20000000001</v>
      </c>
      <c r="L31" s="23">
        <v>0</v>
      </c>
      <c r="M31" s="23">
        <v>1438547.2000000011</v>
      </c>
      <c r="N31" s="23">
        <v>327.41999999981266</v>
      </c>
      <c r="O31" s="23">
        <v>0</v>
      </c>
      <c r="P31" s="24"/>
      <c r="Q31" s="33">
        <f t="shared" si="0"/>
        <v>8010572.95</v>
      </c>
    </row>
    <row r="32" spans="1:17" ht="16.5">
      <c r="A32" s="9">
        <v>2016</v>
      </c>
      <c r="B32" s="10" t="s">
        <v>2</v>
      </c>
      <c r="C32" s="5"/>
      <c r="D32" s="25">
        <v>44383.53999999927</v>
      </c>
      <c r="E32" s="25">
        <v>3379612.13</v>
      </c>
      <c r="F32" s="25">
        <v>142431</v>
      </c>
      <c r="G32" s="25">
        <v>74932.37000000014</v>
      </c>
      <c r="H32" s="25">
        <v>287625.46</v>
      </c>
      <c r="I32" s="25">
        <v>1110643.65</v>
      </c>
      <c r="J32" s="25">
        <v>221616.16999999995</v>
      </c>
      <c r="K32" s="25">
        <v>27758.720000000016</v>
      </c>
      <c r="L32" s="25">
        <v>0</v>
      </c>
      <c r="M32" s="25">
        <v>1402583.5300000012</v>
      </c>
      <c r="N32" s="25">
        <v>1375.9299999998127</v>
      </c>
      <c r="O32" s="25">
        <v>0</v>
      </c>
      <c r="P32" s="20"/>
      <c r="Q32" s="31">
        <f t="shared" si="0"/>
        <v>6692962.499999999</v>
      </c>
    </row>
    <row r="33" spans="1:17" ht="16.5">
      <c r="A33" s="12"/>
      <c r="B33" s="13" t="s">
        <v>3</v>
      </c>
      <c r="C33" s="6"/>
      <c r="D33" s="21">
        <v>231577.5699999993</v>
      </c>
      <c r="E33" s="21">
        <v>1987742.1299999997</v>
      </c>
      <c r="F33" s="21">
        <v>141735</v>
      </c>
      <c r="G33" s="21">
        <v>73802.72000000015</v>
      </c>
      <c r="H33" s="21">
        <v>288373.29000000004</v>
      </c>
      <c r="I33" s="21">
        <v>1110643.65</v>
      </c>
      <c r="J33" s="21">
        <v>221616.16999999995</v>
      </c>
      <c r="K33" s="21">
        <v>31537.770000000015</v>
      </c>
      <c r="L33" s="21">
        <v>0</v>
      </c>
      <c r="M33" s="21">
        <v>1366619.8600000013</v>
      </c>
      <c r="N33" s="21">
        <v>4139.339999999813</v>
      </c>
      <c r="O33" s="21">
        <v>0</v>
      </c>
      <c r="P33" s="22"/>
      <c r="Q33" s="32">
        <f t="shared" si="0"/>
        <v>5457787.5</v>
      </c>
    </row>
    <row r="34" spans="1:17" ht="16.5">
      <c r="A34" s="12"/>
      <c r="B34" s="13" t="s">
        <v>4</v>
      </c>
      <c r="C34" s="6"/>
      <c r="D34" s="21">
        <v>183486.70999999932</v>
      </c>
      <c r="E34" s="21">
        <v>1903070.1799999997</v>
      </c>
      <c r="F34" s="21">
        <v>141039</v>
      </c>
      <c r="G34" s="21">
        <v>72673.07000000015</v>
      </c>
      <c r="H34" s="21">
        <v>289140.06000000006</v>
      </c>
      <c r="I34" s="21">
        <v>1110643.65</v>
      </c>
      <c r="J34" s="21">
        <v>308753.08999999997</v>
      </c>
      <c r="K34" s="21">
        <v>52704.67000000001</v>
      </c>
      <c r="L34" s="21">
        <v>0</v>
      </c>
      <c r="M34" s="21">
        <v>1330656.190000001</v>
      </c>
      <c r="N34" s="21">
        <v>6785.339999999813</v>
      </c>
      <c r="O34" s="21">
        <v>0</v>
      </c>
      <c r="P34" s="22"/>
      <c r="Q34" s="32">
        <f t="shared" si="0"/>
        <v>5398951.96</v>
      </c>
    </row>
    <row r="35" spans="1:17" ht="16.5">
      <c r="A35" s="12"/>
      <c r="B35" s="13" t="s">
        <v>5</v>
      </c>
      <c r="C35" s="6"/>
      <c r="D35" s="21">
        <v>135395.84999999934</v>
      </c>
      <c r="E35" s="21">
        <v>1641852.9999999998</v>
      </c>
      <c r="F35" s="21">
        <v>140343</v>
      </c>
      <c r="G35" s="21">
        <v>71543.42000000016</v>
      </c>
      <c r="H35" s="21">
        <v>289978.57000000007</v>
      </c>
      <c r="I35" s="21">
        <v>1110643.65</v>
      </c>
      <c r="J35" s="21">
        <v>221616.16999999998</v>
      </c>
      <c r="K35" s="21">
        <v>55301.710000000014</v>
      </c>
      <c r="L35" s="21">
        <v>0</v>
      </c>
      <c r="M35" s="21">
        <v>1294692.520000001</v>
      </c>
      <c r="N35" s="21">
        <v>-1.8735590856522322E-10</v>
      </c>
      <c r="O35" s="21">
        <v>0</v>
      </c>
      <c r="P35" s="22"/>
      <c r="Q35" s="32">
        <f t="shared" si="0"/>
        <v>4961367.890000001</v>
      </c>
    </row>
    <row r="36" spans="1:17" ht="16.5">
      <c r="A36" s="12"/>
      <c r="B36" s="13" t="s">
        <v>6</v>
      </c>
      <c r="C36" s="6"/>
      <c r="D36" s="21">
        <v>87304.98999999934</v>
      </c>
      <c r="E36" s="21">
        <v>2099077.71</v>
      </c>
      <c r="F36" s="21">
        <v>139647</v>
      </c>
      <c r="G36" s="21">
        <v>70413.77000000016</v>
      </c>
      <c r="H36" s="21">
        <v>290819.51000000007</v>
      </c>
      <c r="I36" s="21">
        <v>1110643.65</v>
      </c>
      <c r="J36" s="21">
        <v>221616.16999999998</v>
      </c>
      <c r="K36" s="21">
        <v>97844.61000000002</v>
      </c>
      <c r="L36" s="21">
        <v>0</v>
      </c>
      <c r="M36" s="21">
        <v>1258728.850000001</v>
      </c>
      <c r="N36" s="21">
        <v>-1.8735590856522322E-10</v>
      </c>
      <c r="O36" s="21">
        <v>0</v>
      </c>
      <c r="P36" s="22"/>
      <c r="Q36" s="32">
        <f t="shared" si="0"/>
        <v>5376096.26</v>
      </c>
    </row>
    <row r="37" spans="1:17" ht="16.5">
      <c r="A37" s="12"/>
      <c r="B37" s="13" t="s">
        <v>7</v>
      </c>
      <c r="C37" s="6"/>
      <c r="D37" s="21">
        <v>39214.129999999335</v>
      </c>
      <c r="E37" s="21">
        <v>1993310.95</v>
      </c>
      <c r="F37" s="21">
        <v>138951</v>
      </c>
      <c r="G37" s="21">
        <v>69284.12000000017</v>
      </c>
      <c r="H37" s="21">
        <v>291627.4600000001</v>
      </c>
      <c r="I37" s="21">
        <v>1110643.65</v>
      </c>
      <c r="J37" s="21">
        <v>76511.32999999996</v>
      </c>
      <c r="K37" s="21">
        <v>70091.81000000003</v>
      </c>
      <c r="L37" s="21">
        <v>0</v>
      </c>
      <c r="M37" s="21">
        <v>1222765.180000001</v>
      </c>
      <c r="N37" s="21">
        <v>219.99999999981264</v>
      </c>
      <c r="O37" s="21">
        <v>0</v>
      </c>
      <c r="P37" s="22"/>
      <c r="Q37" s="32">
        <f t="shared" si="0"/>
        <v>5012619.630000001</v>
      </c>
    </row>
    <row r="38" spans="1:17" ht="16.5">
      <c r="A38" s="12"/>
      <c r="B38" s="13" t="s">
        <v>8</v>
      </c>
      <c r="C38" s="6"/>
      <c r="D38" s="21">
        <v>80823.09999999934</v>
      </c>
      <c r="E38" s="21">
        <v>1964766.01</v>
      </c>
      <c r="F38" s="21">
        <v>138255</v>
      </c>
      <c r="G38" s="21">
        <v>68154.47000000018</v>
      </c>
      <c r="H38" s="21">
        <v>292502.3400000001</v>
      </c>
      <c r="I38" s="21">
        <v>1110643.65</v>
      </c>
      <c r="J38" s="21">
        <v>0</v>
      </c>
      <c r="K38" s="21">
        <v>72398.98000000001</v>
      </c>
      <c r="L38" s="21">
        <v>0</v>
      </c>
      <c r="M38" s="21">
        <v>1186801.510000001</v>
      </c>
      <c r="N38" s="21">
        <v>-1.8735590856522322E-10</v>
      </c>
      <c r="O38" s="21">
        <v>0</v>
      </c>
      <c r="P38" s="22"/>
      <c r="Q38" s="32">
        <f t="shared" si="0"/>
        <v>4914345.0600000005</v>
      </c>
    </row>
    <row r="39" spans="1:17" ht="16.5">
      <c r="A39" s="12"/>
      <c r="B39" s="13" t="s">
        <v>9</v>
      </c>
      <c r="C39" s="6"/>
      <c r="D39" s="21">
        <v>269426.2499999993</v>
      </c>
      <c r="E39" s="21">
        <v>1494571.15</v>
      </c>
      <c r="F39" s="21">
        <v>137559</v>
      </c>
      <c r="G39" s="21">
        <v>67024.82000000018</v>
      </c>
      <c r="H39" s="21">
        <v>293379.8500000001</v>
      </c>
      <c r="I39" s="21">
        <v>1110643.65</v>
      </c>
      <c r="J39" s="21">
        <v>0</v>
      </c>
      <c r="K39" s="21">
        <v>63870.04000000002</v>
      </c>
      <c r="L39" s="21">
        <v>0</v>
      </c>
      <c r="M39" s="21">
        <v>1150837.8400000008</v>
      </c>
      <c r="N39" s="21">
        <v>-1.8735590856522322E-10</v>
      </c>
      <c r="O39" s="21">
        <v>0</v>
      </c>
      <c r="P39" s="22"/>
      <c r="Q39" s="32">
        <f t="shared" si="0"/>
        <v>4587312.6</v>
      </c>
    </row>
    <row r="40" spans="1:17" ht="16.5">
      <c r="A40" s="12"/>
      <c r="B40" s="13" t="s">
        <v>10</v>
      </c>
      <c r="C40" s="6"/>
      <c r="D40" s="21">
        <v>222888.5599999993</v>
      </c>
      <c r="E40" s="21">
        <v>1612598.3599999999</v>
      </c>
      <c r="F40" s="21">
        <v>136863</v>
      </c>
      <c r="G40" s="21">
        <v>65895.17000000019</v>
      </c>
      <c r="H40" s="21">
        <v>294193.1400000001</v>
      </c>
      <c r="I40" s="21">
        <v>1110643.65</v>
      </c>
      <c r="J40" s="21">
        <v>105293.7</v>
      </c>
      <c r="K40" s="21">
        <v>65502.44000000002</v>
      </c>
      <c r="L40" s="21">
        <v>0</v>
      </c>
      <c r="M40" s="21">
        <v>1114874.1700000009</v>
      </c>
      <c r="N40" s="21">
        <v>119.99999999981264</v>
      </c>
      <c r="O40" s="21">
        <v>0</v>
      </c>
      <c r="P40" s="22"/>
      <c r="Q40" s="32">
        <f t="shared" si="0"/>
        <v>4728872.19</v>
      </c>
    </row>
    <row r="41" spans="1:17" ht="16.5">
      <c r="A41" s="12"/>
      <c r="B41" s="13" t="s">
        <v>11</v>
      </c>
      <c r="C41" s="6"/>
      <c r="D41" s="21">
        <v>176350.8699999993</v>
      </c>
      <c r="E41" s="21">
        <v>1616669.7299999997</v>
      </c>
      <c r="F41" s="21">
        <v>136167</v>
      </c>
      <c r="G41" s="21">
        <v>64765.520000000186</v>
      </c>
      <c r="H41" s="21">
        <v>295075.7200000001</v>
      </c>
      <c r="I41" s="21">
        <v>1110643.65</v>
      </c>
      <c r="J41" s="21">
        <v>0</v>
      </c>
      <c r="K41" s="21">
        <v>70600.87000000002</v>
      </c>
      <c r="L41" s="21">
        <v>-9.094947017729282E-13</v>
      </c>
      <c r="M41" s="21">
        <v>1078910.500000001</v>
      </c>
      <c r="N41" s="21">
        <v>119.99999999981264</v>
      </c>
      <c r="O41" s="21">
        <v>0</v>
      </c>
      <c r="P41" s="22"/>
      <c r="Q41" s="32">
        <f t="shared" si="0"/>
        <v>4549303.86</v>
      </c>
    </row>
    <row r="42" spans="1:17" ht="16.5">
      <c r="A42" s="12"/>
      <c r="B42" s="13" t="s">
        <v>12</v>
      </c>
      <c r="C42" s="6"/>
      <c r="D42" s="21">
        <v>129813.1799999993</v>
      </c>
      <c r="E42" s="21">
        <v>1956028.54</v>
      </c>
      <c r="F42" s="21">
        <v>135471</v>
      </c>
      <c r="G42" s="21">
        <v>63635.870000000185</v>
      </c>
      <c r="H42" s="21">
        <v>295931.44000000006</v>
      </c>
      <c r="I42" s="21">
        <v>1110643.65</v>
      </c>
      <c r="J42" s="21">
        <v>0</v>
      </c>
      <c r="K42" s="21">
        <v>59628.510000000024</v>
      </c>
      <c r="L42" s="21">
        <v>6483.909999999999</v>
      </c>
      <c r="M42" s="21">
        <v>1042946.8300000008</v>
      </c>
      <c r="N42" s="21">
        <v>119.99999999981264</v>
      </c>
      <c r="O42" s="21">
        <v>0</v>
      </c>
      <c r="P42" s="22"/>
      <c r="Q42" s="32">
        <f t="shared" si="0"/>
        <v>4800702.930000001</v>
      </c>
    </row>
    <row r="43" spans="1:18" s="40" customFormat="1" ht="16.5">
      <c r="A43" s="35"/>
      <c r="B43" s="36" t="s">
        <v>13</v>
      </c>
      <c r="C43" s="37"/>
      <c r="D43" s="23">
        <v>83275.48999999929</v>
      </c>
      <c r="E43" s="23">
        <v>1620542.1099999999</v>
      </c>
      <c r="F43" s="23">
        <v>134775</v>
      </c>
      <c r="G43" s="23">
        <v>62506.22000000018</v>
      </c>
      <c r="H43" s="23">
        <v>296781.4000000001</v>
      </c>
      <c r="I43" s="23">
        <v>1110643.65</v>
      </c>
      <c r="J43" s="23">
        <v>500341.79</v>
      </c>
      <c r="K43" s="23">
        <v>76872.52000000003</v>
      </c>
      <c r="L43" s="23">
        <v>983.909999999999</v>
      </c>
      <c r="M43" s="23">
        <v>1006983.1600000007</v>
      </c>
      <c r="N43" s="23">
        <v>14223.189999999813</v>
      </c>
      <c r="O43" s="23">
        <v>0</v>
      </c>
      <c r="P43" s="38"/>
      <c r="Q43" s="39">
        <f t="shared" si="0"/>
        <v>4907928.4399999995</v>
      </c>
      <c r="R43" s="2"/>
    </row>
    <row r="44" spans="1:17" ht="16.5">
      <c r="A44" s="19">
        <v>2017</v>
      </c>
      <c r="B44" s="19" t="s">
        <v>2</v>
      </c>
      <c r="C44" s="5"/>
      <c r="D44" s="25">
        <v>36737.79999999929</v>
      </c>
      <c r="E44" s="25">
        <v>1587187.64</v>
      </c>
      <c r="F44" s="25">
        <v>133980</v>
      </c>
      <c r="G44" s="25">
        <v>61376.57000000018</v>
      </c>
      <c r="H44" s="25">
        <v>297671.7400000001</v>
      </c>
      <c r="I44" s="25">
        <v>1110643.65</v>
      </c>
      <c r="J44" s="25">
        <v>0</v>
      </c>
      <c r="K44" s="25">
        <v>88019.70000000003</v>
      </c>
      <c r="L44" s="25">
        <v>6483.909999999999</v>
      </c>
      <c r="M44" s="25">
        <v>971019.4900000007</v>
      </c>
      <c r="N44" s="25">
        <v>14035.529999999813</v>
      </c>
      <c r="O44" s="25">
        <v>0</v>
      </c>
      <c r="P44" s="20"/>
      <c r="Q44" s="31">
        <f t="shared" si="0"/>
        <v>4307156.03</v>
      </c>
    </row>
    <row r="45" spans="1:17" ht="16.5">
      <c r="A45" s="18"/>
      <c r="B45" s="18" t="s">
        <v>3</v>
      </c>
      <c r="C45" s="6"/>
      <c r="D45" s="21">
        <v>-9059.360000000706</v>
      </c>
      <c r="E45" s="21">
        <v>1722174.66</v>
      </c>
      <c r="F45" s="21">
        <v>133189</v>
      </c>
      <c r="G45" s="21">
        <v>60246.92000000018</v>
      </c>
      <c r="H45" s="21">
        <v>298475.4500000001</v>
      </c>
      <c r="I45" s="21">
        <v>1110643.65</v>
      </c>
      <c r="J45" s="21">
        <v>4130.76</v>
      </c>
      <c r="K45" s="21">
        <v>98373.52000000003</v>
      </c>
      <c r="L45" s="21">
        <v>6483.909999999999</v>
      </c>
      <c r="M45" s="21">
        <v>935055.8200000008</v>
      </c>
      <c r="N45" s="21">
        <v>14035.529999999813</v>
      </c>
      <c r="O45" s="21">
        <v>0</v>
      </c>
      <c r="P45" s="22"/>
      <c r="Q45" s="32">
        <f t="shared" si="0"/>
        <v>4373749.86</v>
      </c>
    </row>
    <row r="46" spans="1:17" ht="16.5">
      <c r="A46" s="18"/>
      <c r="B46" s="18" t="s">
        <v>4</v>
      </c>
      <c r="C46" s="6"/>
      <c r="D46" s="21">
        <v>393400.1</v>
      </c>
      <c r="E46" s="21">
        <v>1749643.52</v>
      </c>
      <c r="F46" s="21">
        <v>132398</v>
      </c>
      <c r="G46" s="21">
        <v>59117.27</v>
      </c>
      <c r="H46" s="21">
        <v>299342.66</v>
      </c>
      <c r="I46" s="21">
        <v>1110643.65</v>
      </c>
      <c r="J46" s="21">
        <v>2569</v>
      </c>
      <c r="K46" s="21">
        <v>113714.66</v>
      </c>
      <c r="L46" s="21">
        <v>-51266.09</v>
      </c>
      <c r="M46" s="21">
        <f>431564.12+467528.03</f>
        <v>899092.15</v>
      </c>
      <c r="N46" s="21">
        <f>14035.53+185</f>
        <v>14220.53</v>
      </c>
      <c r="O46" s="21">
        <v>0</v>
      </c>
      <c r="P46" s="22"/>
      <c r="Q46" s="32">
        <f>D46+E46+F46+G46+H46+I46+J46+K46+L46+M46+N46</f>
        <v>4722875.450000001</v>
      </c>
    </row>
    <row r="47" spans="1:17" ht="16.5">
      <c r="A47" s="18"/>
      <c r="B47" s="18" t="s">
        <v>5</v>
      </c>
      <c r="C47" s="6"/>
      <c r="D47" s="21">
        <v>367165.71</v>
      </c>
      <c r="E47" s="21">
        <v>2155380.13</v>
      </c>
      <c r="F47" s="21">
        <v>131607</v>
      </c>
      <c r="G47" s="21">
        <v>57987.62</v>
      </c>
      <c r="H47" s="21">
        <v>300240.69</v>
      </c>
      <c r="I47" s="21">
        <v>1110643.65</v>
      </c>
      <c r="J47" s="21">
        <v>1715</v>
      </c>
      <c r="K47" s="21">
        <v>108399.7</v>
      </c>
      <c r="L47" s="21">
        <v>6483.91</v>
      </c>
      <c r="M47" s="21">
        <f>431564.12+431564.36</f>
        <v>863128.48</v>
      </c>
      <c r="N47" s="21">
        <v>14035.53</v>
      </c>
      <c r="O47" s="21">
        <v>0</v>
      </c>
      <c r="P47" s="22"/>
      <c r="Q47" s="32">
        <f>D47+E47+F47+G47+H47+I47+J47+K47+L47+M47+N47</f>
        <v>5116787.420000001</v>
      </c>
    </row>
    <row r="48" spans="1:17" ht="16.5">
      <c r="A48" s="12"/>
      <c r="B48" s="13" t="s">
        <v>6</v>
      </c>
      <c r="C48" s="6"/>
      <c r="D48" s="21">
        <v>320654.76</v>
      </c>
      <c r="E48" s="21">
        <v>2212979.06</v>
      </c>
      <c r="F48" s="21">
        <v>130816</v>
      </c>
      <c r="G48" s="21">
        <v>56857.97</v>
      </c>
      <c r="H48" s="21">
        <v>301201.46</v>
      </c>
      <c r="I48" s="21">
        <v>1110643.65</v>
      </c>
      <c r="J48" s="21">
        <v>52542.66</v>
      </c>
      <c r="K48" s="21">
        <v>84835.37</v>
      </c>
      <c r="L48" s="21">
        <v>6483.91</v>
      </c>
      <c r="M48" s="21">
        <f>431564.12+395600.69</f>
        <v>827164.81</v>
      </c>
      <c r="N48" s="21">
        <v>14035.53</v>
      </c>
      <c r="O48" s="21">
        <v>0</v>
      </c>
      <c r="P48" s="22"/>
      <c r="Q48" s="32">
        <f>D48+E48+F48+G48+H48+I48+J48+K48+L48+M48+N48</f>
        <v>5118215.180000001</v>
      </c>
    </row>
    <row r="49" spans="1:17" ht="16.5">
      <c r="A49" s="12"/>
      <c r="B49" s="13" t="s">
        <v>7</v>
      </c>
      <c r="C49" s="6"/>
      <c r="D49" s="21">
        <v>274143.76</v>
      </c>
      <c r="E49" s="21">
        <v>2107933.17</v>
      </c>
      <c r="F49" s="21">
        <v>130025</v>
      </c>
      <c r="G49" s="21">
        <v>55728.32</v>
      </c>
      <c r="H49" s="21">
        <v>302111.46</v>
      </c>
      <c r="I49" s="21">
        <v>1110643.65</v>
      </c>
      <c r="J49" s="21">
        <v>6106.77</v>
      </c>
      <c r="K49" s="21">
        <v>151425.42</v>
      </c>
      <c r="L49" s="21">
        <v>6483.91</v>
      </c>
      <c r="M49" s="21">
        <f>431564.12+359637.02</f>
        <v>791201.14</v>
      </c>
      <c r="N49" s="21">
        <v>14035.53</v>
      </c>
      <c r="O49" s="21">
        <v>1795480.49</v>
      </c>
      <c r="P49" s="22"/>
      <c r="Q49" s="32">
        <f>D49+E49+F49+G49+H49+I49+J49+K49+L49+M49+N49+O49</f>
        <v>6745318.62</v>
      </c>
    </row>
    <row r="50" spans="1:17" ht="16.5">
      <c r="A50" s="15"/>
      <c r="B50" s="16" t="s">
        <v>8</v>
      </c>
      <c r="C50" s="7"/>
      <c r="D50" s="23">
        <v>345371.09</v>
      </c>
      <c r="E50" s="23">
        <v>1980346.9</v>
      </c>
      <c r="F50" s="23">
        <v>129234</v>
      </c>
      <c r="G50" s="23">
        <v>54598.67</v>
      </c>
      <c r="H50" s="23">
        <v>303138.64</v>
      </c>
      <c r="I50" s="23">
        <v>1110643.65</v>
      </c>
      <c r="J50" s="23">
        <v>721.64</v>
      </c>
      <c r="K50" s="23">
        <v>46341.32</v>
      </c>
      <c r="L50" s="23">
        <v>6483.91</v>
      </c>
      <c r="M50" s="23">
        <f>431564.12+323673.35</f>
        <v>755237.47</v>
      </c>
      <c r="N50" s="23">
        <v>14035.53</v>
      </c>
      <c r="O50" s="23">
        <v>1795480.49</v>
      </c>
      <c r="P50" s="24"/>
      <c r="Q50" s="33">
        <f>D50+E50+F50+G50+H50+I50+J50+K50+L50+M50+N50+O50</f>
        <v>6541633.3100000005</v>
      </c>
    </row>
    <row r="51" spans="4:15" ht="15">
      <c r="D51" s="3"/>
      <c r="E51" s="3"/>
      <c r="F51" s="3"/>
      <c r="G51" s="27"/>
      <c r="H51" s="27"/>
      <c r="I51" s="3"/>
      <c r="J51" s="27"/>
      <c r="K51" s="27"/>
      <c r="L51" s="27"/>
      <c r="M51" s="3"/>
      <c r="N51" s="3"/>
      <c r="O51" s="3"/>
    </row>
    <row r="52" spans="4:15" ht="15">
      <c r="D52" s="3"/>
      <c r="E52" s="3"/>
      <c r="F52" s="3"/>
      <c r="G52" s="3"/>
      <c r="H52" s="27"/>
      <c r="I52" s="3"/>
      <c r="J52" s="3"/>
      <c r="K52" s="3"/>
      <c r="L52" s="27"/>
      <c r="M52" s="3"/>
      <c r="N52" s="3"/>
      <c r="O52" s="3"/>
    </row>
    <row r="53" spans="4:15" ht="15">
      <c r="D53" s="3"/>
      <c r="E53" s="3"/>
      <c r="F53" s="3"/>
      <c r="G53" s="3"/>
      <c r="H53" s="3"/>
      <c r="I53" s="3"/>
      <c r="J53" s="3"/>
      <c r="K53" s="3"/>
      <c r="L53" s="27"/>
      <c r="M53" s="3"/>
      <c r="N53" s="3"/>
      <c r="O53" s="3"/>
    </row>
    <row r="54" spans="4:15" ht="15"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</row>
    <row r="55" spans="4:15" ht="15"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</row>
    <row r="56" spans="4:15" ht="15"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</row>
    <row r="57" spans="4:15" ht="15"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</row>
    <row r="58" spans="4:15" ht="15"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</row>
    <row r="59" spans="4:15" ht="15"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</row>
    <row r="60" spans="4:15" ht="15"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</row>
    <row r="61" spans="4:15" ht="15"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</row>
    <row r="62" spans="4:15" ht="15"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</row>
    <row r="63" spans="4:15" ht="15"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</row>
    <row r="64" spans="4:15" ht="15"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</row>
    <row r="65" spans="4:15" ht="15"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</row>
    <row r="66" spans="4:15" ht="15"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</row>
    <row r="67" spans="4:15" ht="15"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</row>
    <row r="68" spans="4:15" ht="15"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</row>
    <row r="69" spans="4:15" ht="15"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</row>
    <row r="70" spans="4:15" ht="15"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</row>
    <row r="71" spans="4:15" ht="15"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</row>
    <row r="72" spans="4:15" ht="15"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</row>
    <row r="73" spans="4:15" ht="15"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</row>
    <row r="74" spans="4:15" ht="15"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</row>
    <row r="75" spans="4:15" ht="15"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</row>
    <row r="76" spans="4:15" ht="15"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</row>
    <row r="77" spans="4:15" ht="15"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</row>
    <row r="78" spans="4:15" ht="15"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</row>
    <row r="79" spans="4:15" ht="15"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</row>
    <row r="80" spans="4:15" ht="15"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</row>
    <row r="81" spans="4:15" ht="15"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</row>
    <row r="82" spans="4:15" ht="15"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</row>
    <row r="83" spans="4:15" ht="15"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</row>
    <row r="84" spans="4:15" ht="15"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</row>
    <row r="85" spans="4:15" ht="15"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</row>
    <row r="86" spans="4:15" ht="15"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</row>
    <row r="87" spans="4:15" ht="15"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</row>
    <row r="88" spans="4:15" ht="15"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</row>
    <row r="89" spans="4:15" ht="15"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</row>
    <row r="90" spans="4:15" ht="15"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</row>
    <row r="91" spans="4:15" ht="15"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</row>
    <row r="92" spans="4:15" ht="15"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</row>
    <row r="93" spans="4:15" ht="15"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</row>
    <row r="94" spans="4:15" ht="15"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</row>
    <row r="95" spans="4:15" ht="15"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</row>
    <row r="96" spans="4:15" ht="15"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</row>
    <row r="97" spans="4:15" ht="15"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</row>
    <row r="98" spans="4:15" ht="15"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</row>
    <row r="99" spans="4:15" ht="15"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</row>
    <row r="100" spans="4:15" ht="15"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</row>
    <row r="101" spans="4:15" ht="15"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</row>
    <row r="102" spans="4:15" ht="15"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</row>
    <row r="103" spans="4:15" ht="15"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</row>
    <row r="104" spans="4:15" ht="15"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</row>
    <row r="105" spans="4:15" ht="15"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</row>
    <row r="106" spans="4:15" ht="15"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</row>
    <row r="107" spans="4:15" ht="15"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</row>
    <row r="108" spans="4:15" ht="15"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</row>
    <row r="109" spans="4:15" ht="15"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</row>
  </sheetData>
  <sheetProtection/>
  <printOptions/>
  <pageMargins left="0.7" right="0.7" top="0.75" bottom="0.75" header="0.3" footer="0.3"/>
  <pageSetup fitToHeight="1" fitToWidth="1" horizontalDpi="600" verticalDpi="600" orientation="landscape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American Electric Power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Jason Johnson</dc:creator>
  <cp:keywords/>
  <dc:description/>
  <cp:lastModifiedBy>Jerri Ruggiero</cp:lastModifiedBy>
  <cp:lastPrinted>2017-08-17T23:33:53Z</cp:lastPrinted>
  <dcterms:created xsi:type="dcterms:W3CDTF">2017-08-16T14:18:25Z</dcterms:created>
  <dcterms:modified xsi:type="dcterms:W3CDTF">2017-08-17T23:47:16Z</dcterms:modified>
  <cp:category/>
  <cp:version/>
  <cp:contentType/>
  <cp:contentStatus/>
</cp:coreProperties>
</file>