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30" yWindow="320" windowWidth="9330" windowHeight="11300" tabRatio="394" firstSheet="1" activeTab="1"/>
  </bookViews>
  <sheets>
    <sheet name="Modification History" sheetId="1" state="hidden" r:id="rId1"/>
    <sheet name="Dfd Debits" sheetId="2" r:id="rId2"/>
  </sheets>
  <definedNames>
    <definedName name="Account_tree">'Modification History'!$C$5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CSA">#REF!</definedName>
    <definedName name="CSO">#REF!</definedName>
    <definedName name="Department_Owner">'Modification History'!$C$4</definedName>
    <definedName name="End_of_Report">#REF!</definedName>
    <definedName name="Keywords">'Modification History'!$C$15</definedName>
    <definedName name="NvsASD">"V2014-12-31"</definedName>
    <definedName name="NvsAutoDrillOk">"VN"</definedName>
    <definedName name="NvsElapsedTime">0.00740740740729962</definedName>
    <definedName name="NvsEndTime">42027.5680092593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TransLed">"VN"</definedName>
    <definedName name="NvsTreeASD">"V2014-12-31"</definedName>
    <definedName name="NvsValTbl.ACCOUNT">"GL_ACCOUNT_TBL"</definedName>
    <definedName name="NvsValTbl.AFFILIATE">"BUS_UNIT_TBL_GL"</definedName>
    <definedName name="NvsValTbl.CURRENCY_CD">"CURRENCY_CD_TBL"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#REF!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<sst xmlns="http://schemas.openxmlformats.org/spreadsheetml/2006/main" count="567" uniqueCount="163">
  <si>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</si>
  <si>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</si>
  <si>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</si>
  <si>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</si>
  <si>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</si>
  <si>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</si>
  <si>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</si>
  <si>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</si>
  <si>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</si>
  <si>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</si>
  <si>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</si>
  <si>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</si>
  <si>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</si>
  <si>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</si>
  <si>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</si>
  <si>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</si>
  <si>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</si>
  <si>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</si>
  <si>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</si>
  <si>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</si>
  <si>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</si>
  <si>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</si>
  <si>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</si>
  <si>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</si>
  <si>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</si>
  <si>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</si>
  <si>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</si>
  <si>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</si>
  <si>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</si>
  <si>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</si>
  <si>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</si>
  <si>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</si>
  <si>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</si>
  <si>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</si>
  <si>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</si>
  <si>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</si>
  <si>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</si>
  <si>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</si>
  <si>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</si>
  <si>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</si>
  <si>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</si>
  <si>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</si>
  <si>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</si>
  <si>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TOTAL DEFERRED CHARGES</t>
  </si>
  <si>
    <t>Unamortized Debt Expense</t>
  </si>
  <si>
    <t>Clearing Accounts</t>
  </si>
  <si>
    <t>Other Deferred Debits</t>
  </si>
  <si>
    <t>Accumulated Deferred Income Taxes</t>
  </si>
  <si>
    <t>Month End Balances</t>
  </si>
  <si>
    <t>Scope-based</t>
  </si>
  <si>
    <t>PRPT_ACCOUNT</t>
  </si>
  <si>
    <t>Comparative Regulatory Balance Sheet</t>
  </si>
  <si>
    <t>Scope-based       Comparative Regulatory Balance Sheet</t>
  </si>
  <si>
    <t>Acct: PRPT_ACCOUNT
BU: Scope-based</t>
  </si>
  <si>
    <t>Allowances</t>
  </si>
  <si>
    <t>1810002</t>
  </si>
  <si>
    <t>Unamort Debt Exp - Inst Pur Cn</t>
  </si>
  <si>
    <t>1810003</t>
  </si>
  <si>
    <t>Unamort Debt Exp Notes Payable</t>
  </si>
  <si>
    <t>1810006</t>
  </si>
  <si>
    <t>Unamort Debt Exp - Sr Unsec Nt</t>
  </si>
  <si>
    <t>1840003</t>
  </si>
  <si>
    <t>Procurement Card - Clearing</t>
  </si>
  <si>
    <t>1840027</t>
  </si>
  <si>
    <t>Oth Accts Rec - A/R Clearing</t>
  </si>
  <si>
    <t>1840029</t>
  </si>
  <si>
    <t>Transp-Assigned Vehicles</t>
  </si>
  <si>
    <t>1840031</t>
  </si>
  <si>
    <t>Affil Transactions-Cash Clrng</t>
  </si>
  <si>
    <t>1840035</t>
  </si>
  <si>
    <t>IT Oper Company (OPCO) Clearng</t>
  </si>
  <si>
    <t>1830000</t>
  </si>
  <si>
    <t>1830004</t>
  </si>
  <si>
    <t>1860000</t>
  </si>
  <si>
    <t>1860001</t>
  </si>
  <si>
    <t>1860002</t>
  </si>
  <si>
    <t>186000311</t>
  </si>
  <si>
    <t>186000312</t>
  </si>
  <si>
    <t>186000313</t>
  </si>
  <si>
    <t>186000314</t>
  </si>
  <si>
    <t>1860005</t>
  </si>
  <si>
    <t>1860046</t>
  </si>
  <si>
    <t>1860077</t>
  </si>
  <si>
    <t>186008113</t>
  </si>
  <si>
    <t>186008114</t>
  </si>
  <si>
    <t>1860087</t>
  </si>
  <si>
    <t>1860094</t>
  </si>
  <si>
    <t>1860153</t>
  </si>
  <si>
    <t>1860160</t>
  </si>
  <si>
    <t>1860166</t>
  </si>
  <si>
    <t>1860168</t>
  </si>
  <si>
    <t>1860179</t>
  </si>
  <si>
    <t>1900006</t>
  </si>
  <si>
    <t>1900009</t>
  </si>
  <si>
    <t>1900010</t>
  </si>
  <si>
    <t>1900011</t>
  </si>
  <si>
    <t>1900015</t>
  </si>
  <si>
    <t>1901001</t>
  </si>
  <si>
    <t>1902001</t>
  </si>
  <si>
    <t>1903001</t>
  </si>
  <si>
    <t>1904001</t>
  </si>
  <si>
    <t>Prelimin Surv&amp;Investgtn Chrgs</t>
  </si>
  <si>
    <t>Prelim Survey &amp; Invstgtn Resrv</t>
  </si>
  <si>
    <t>MDD-Internal Billing Only</t>
  </si>
  <si>
    <t>Deferred Expenses</t>
  </si>
  <si>
    <t>Deferred Property Taxes</t>
  </si>
  <si>
    <t>Unidentified Cash Receipts</t>
  </si>
  <si>
    <t>Railroad Cars Subleased</t>
  </si>
  <si>
    <t>Agency Fees - Factored A/R</t>
  </si>
  <si>
    <t>Defd Property Tax - Cap Leases</t>
  </si>
  <si>
    <t>Estimated Barging Bills</t>
  </si>
  <si>
    <t>Labor Accruals - Bal Sheet</t>
  </si>
  <si>
    <t>Unamortized Credit Line Fees</t>
  </si>
  <si>
    <t>Deferred Expenses - Current</t>
  </si>
  <si>
    <t>Def Lease Assets - Non Taxable</t>
  </si>
  <si>
    <t>AEPSC Accrued Labor-Bal Sheet</t>
  </si>
  <si>
    <t>Local Credit Line Fees</t>
  </si>
  <si>
    <t>ADIT Federal - SFAS 133 Nonaff</t>
  </si>
  <si>
    <t>ADIT Federal - Pension OCI NAf</t>
  </si>
  <si>
    <t>ADIT Federal - Pension OCI</t>
  </si>
  <si>
    <t>ADIT Federal Non-UMWA PRW OCI</t>
  </si>
  <si>
    <t>ADIT-Fed-Hdg-CF-Int Rate</t>
  </si>
  <si>
    <t>Accum Deferred FIT - Other</t>
  </si>
  <si>
    <t>Accum Defd FIT - Oth Inc &amp; Ded</t>
  </si>
  <si>
    <t>Acc Dfd FIT - FAS109 Flow Thru</t>
  </si>
  <si>
    <t>Accum Dfd FIT - FAS 109 Excess</t>
  </si>
  <si>
    <t>1840002</t>
  </si>
  <si>
    <t>Accounts Pay Adj - Clearing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</si>
  <si>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</si>
  <si>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</si>
  <si>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</si>
  <si>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</si>
  <si>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</si>
  <si>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</si>
  <si>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</si>
  <si>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</si>
  <si>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</si>
  <si>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</si>
  <si>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</si>
  <si>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</si>
  <si>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</t>
  </si>
  <si>
    <t>Account</t>
  </si>
  <si>
    <t>Description</t>
  </si>
  <si>
    <t>1840054</t>
  </si>
  <si>
    <t>Insurance Clearing</t>
  </si>
  <si>
    <t>186000315</t>
  </si>
  <si>
    <t>186000316</t>
  </si>
  <si>
    <t>1860007</t>
  </si>
  <si>
    <t>186008115</t>
  </si>
  <si>
    <t>186008116</t>
  </si>
  <si>
    <t>Billings and Deferred Projects</t>
  </si>
  <si>
    <t>Defd Property Tax - Cap Lease</t>
  </si>
  <si>
    <t>1901002</t>
  </si>
  <si>
    <t>Accum Deferred SIT - Other</t>
  </si>
  <si>
    <t>1840020</t>
  </si>
  <si>
    <t>Simulator Learning Center-Clrg</t>
  </si>
  <si>
    <t>186008117</t>
  </si>
  <si>
    <t>1860092</t>
  </si>
  <si>
    <t>1860185</t>
  </si>
  <si>
    <t>Compatible Unit/Wrk 2k Sys Clr</t>
  </si>
  <si>
    <t>Long Term Assoc AR</t>
  </si>
  <si>
    <t>Test Year - March 2016- February 2017</t>
  </si>
  <si>
    <t>KPCO_R_AG_1_54_Attachment1.xls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</si>
</sst>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\(0\)"/>
    <numFmt numFmtId="197" formatCode="0%;\(0%\)"/>
    <numFmt numFmtId="198" formatCode="[$-409]mmm\-yy;@"/>
    <numFmt numFmtId="199" formatCode="mmm\-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8" fillId="0" borderId="9">
      <alignment horizontal="center"/>
      <protection/>
    </xf>
    <xf numFmtId="3" fontId="7" fillId="0" borderId="0" applyFont="0" applyFill="0" applyBorder="0" applyAlignment="0" applyProtection="0"/>
    <xf numFmtId="0" fontId="7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14" fontId="0" fillId="34" borderId="11" xfId="0" applyNumberFormat="1" applyFill="1" applyBorder="1" applyAlignment="1">
      <alignment horizontal="left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69" fontId="1" fillId="0" borderId="12" xfId="0" applyNumberFormat="1" applyFont="1" applyBorder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39" fontId="0" fillId="0" borderId="0" xfId="0" applyNumberFormat="1" applyFont="1" applyFill="1" applyBorder="1" applyAlignment="1">
      <alignment/>
    </xf>
    <xf numFmtId="39" fontId="0" fillId="0" borderId="13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0" fontId="9" fillId="0" borderId="0" xfId="0" applyNumberFormat="1" applyFont="1" applyAlignment="1">
      <alignment horizontal="centerContinuous"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0" fontId="1" fillId="0" borderId="0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Border="1" applyAlignment="1">
      <alignment horizontal="center"/>
    </xf>
    <xf numFmtId="40" fontId="0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3" fontId="0" fillId="0" borderId="0" xfId="42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0" borderId="0" xfId="0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Fill="1" applyBorder="1" applyAlignment="1">
      <alignment/>
    </xf>
    <xf numFmtId="40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169" fontId="1" fillId="0" borderId="12" xfId="0" applyNumberFormat="1" applyFont="1" applyBorder="1" applyAlignment="1">
      <alignment horizontal="left"/>
    </xf>
    <xf numFmtId="0" fontId="10" fillId="0" borderId="0" xfId="0" applyFont="1" applyAlignment="1">
      <alignment/>
    </xf>
    <xf numFmtId="40" fontId="9" fillId="0" borderId="0" xfId="0" applyNumberFormat="1" applyFont="1" applyFill="1" applyAlignment="1">
      <alignment horizontal="centerContinuous"/>
    </xf>
    <xf numFmtId="169" fontId="1" fillId="0" borderId="12" xfId="0" applyNumberFormat="1" applyFont="1" applyFill="1" applyBorder="1" applyAlignment="1">
      <alignment horizontal="center"/>
    </xf>
    <xf numFmtId="39" fontId="0" fillId="0" borderId="0" xfId="0" applyNumberFormat="1" applyFill="1" applyAlignment="1">
      <alignment/>
    </xf>
    <xf numFmtId="198" fontId="1" fillId="0" borderId="12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4" bestFit="1" customWidth="1"/>
    <col min="2" max="2" width="2.28125" style="4" customWidth="1"/>
    <col min="3" max="3" width="44.421875" style="4" customWidth="1"/>
    <col min="4" max="4" width="1.7109375" style="4" customWidth="1"/>
    <col min="5" max="5" width="45.7109375" style="1" customWidth="1"/>
    <col min="6" max="16384" width="9.140625" style="4" customWidth="1"/>
  </cols>
  <sheetData>
    <row r="2" spans="1:3" ht="12">
      <c r="A2" s="4" t="s">
        <v>0</v>
      </c>
      <c r="C2" s="2" t="s">
        <v>49</v>
      </c>
    </row>
    <row r="3" spans="1:3" ht="12">
      <c r="A3" s="4" t="s">
        <v>1</v>
      </c>
      <c r="C3" s="2" t="s">
        <v>14</v>
      </c>
    </row>
    <row r="4" spans="1:3" ht="12">
      <c r="A4" s="4" t="s">
        <v>2</v>
      </c>
      <c r="C4" s="2" t="s">
        <v>15</v>
      </c>
    </row>
    <row r="5" spans="1:3" ht="12">
      <c r="A5" s="4" t="s">
        <v>3</v>
      </c>
      <c r="C5" s="2" t="s">
        <v>50</v>
      </c>
    </row>
    <row r="6" spans="1:3" ht="12">
      <c r="A6" s="4" t="s">
        <v>4</v>
      </c>
      <c r="C6" s="2" t="s">
        <v>49</v>
      </c>
    </row>
    <row r="7" spans="1:3" ht="12">
      <c r="A7" s="4" t="s">
        <v>5</v>
      </c>
      <c r="C7" s="3">
        <v>40881.041666666664</v>
      </c>
    </row>
    <row r="8" spans="1:3" ht="12">
      <c r="A8" s="4" t="s">
        <v>6</v>
      </c>
      <c r="C8" s="2" t="s">
        <v>51</v>
      </c>
    </row>
    <row r="9" spans="1:3" ht="12">
      <c r="A9" s="4" t="s">
        <v>7</v>
      </c>
      <c r="C9" s="2" t="s">
        <v>51</v>
      </c>
    </row>
    <row r="10" spans="1:3" ht="24.75">
      <c r="A10" s="4" t="s">
        <v>8</v>
      </c>
      <c r="C10" s="2" t="s">
        <v>52</v>
      </c>
    </row>
    <row r="11" spans="1:3" ht="12">
      <c r="A11" s="4" t="s">
        <v>9</v>
      </c>
      <c r="C11" s="2" t="s">
        <v>16</v>
      </c>
    </row>
    <row r="12" spans="1:3" ht="12">
      <c r="A12" s="4" t="s">
        <v>10</v>
      </c>
      <c r="C12" s="2" t="s">
        <v>53</v>
      </c>
    </row>
    <row r="13" spans="1:3" ht="12">
      <c r="A13" s="4" t="s">
        <v>11</v>
      </c>
      <c r="C13" s="2" t="s">
        <v>49</v>
      </c>
    </row>
    <row r="14" spans="1:3" ht="12">
      <c r="A14" s="4" t="s">
        <v>12</v>
      </c>
      <c r="C14" s="2" t="s">
        <v>51</v>
      </c>
    </row>
    <row r="15" spans="1:3" ht="12">
      <c r="A15" s="4" t="s">
        <v>13</v>
      </c>
      <c r="C15" s="2"/>
    </row>
    <row r="18" spans="1:5" ht="24.75">
      <c r="A18" s="4" t="s">
        <v>24</v>
      </c>
      <c r="C18" s="4" t="s">
        <v>14</v>
      </c>
      <c r="E18" s="1" t="s">
        <v>25</v>
      </c>
    </row>
    <row r="20" spans="1:5" ht="12">
      <c r="A20" s="4" t="s">
        <v>26</v>
      </c>
      <c r="C20" s="4" t="s">
        <v>14</v>
      </c>
      <c r="E20" s="1" t="s">
        <v>27</v>
      </c>
    </row>
    <row r="22" spans="1:5" ht="49.5">
      <c r="A22" s="4" t="s">
        <v>17</v>
      </c>
      <c r="C22" s="4" t="s">
        <v>14</v>
      </c>
      <c r="E22" s="1" t="s">
        <v>18</v>
      </c>
    </row>
    <row r="24" spans="1:5" ht="24.75">
      <c r="A24" s="4" t="s">
        <v>28</v>
      </c>
      <c r="C24" s="4" t="s">
        <v>14</v>
      </c>
      <c r="E24" s="1" t="s">
        <v>29</v>
      </c>
    </row>
    <row r="26" spans="1:5" ht="24.75">
      <c r="A26" s="4" t="s">
        <v>19</v>
      </c>
      <c r="C26" s="4" t="s">
        <v>14</v>
      </c>
      <c r="E26" s="1" t="s">
        <v>20</v>
      </c>
    </row>
    <row r="28" spans="1:5" ht="37.5">
      <c r="A28" s="4" t="s">
        <v>21</v>
      </c>
      <c r="C28" s="4" t="s">
        <v>14</v>
      </c>
      <c r="E28" s="1" t="s">
        <v>30</v>
      </c>
    </row>
    <row r="30" spans="1:5" ht="12">
      <c r="A30" s="5">
        <v>38923</v>
      </c>
      <c r="C30" s="4" t="s">
        <v>14</v>
      </c>
      <c r="E30" s="1" t="s">
        <v>31</v>
      </c>
    </row>
    <row r="32" spans="1:5" ht="24.75">
      <c r="A32" s="4" t="s">
        <v>32</v>
      </c>
      <c r="C32" s="4" t="s">
        <v>14</v>
      </c>
      <c r="E32" s="1" t="s">
        <v>33</v>
      </c>
    </row>
    <row r="34" spans="1:5" ht="75">
      <c r="A34" s="4" t="s">
        <v>22</v>
      </c>
      <c r="C34" s="4" t="s">
        <v>14</v>
      </c>
      <c r="E34" s="1" t="s">
        <v>23</v>
      </c>
    </row>
    <row r="36" spans="1:5" ht="12">
      <c r="A36" s="5">
        <v>39692</v>
      </c>
      <c r="C36" s="4" t="s">
        <v>14</v>
      </c>
      <c r="E36" s="1" t="s">
        <v>34</v>
      </c>
    </row>
    <row r="38" spans="1:5" ht="24.75">
      <c r="A38" s="4" t="s">
        <v>35</v>
      </c>
      <c r="C38" s="4" t="s">
        <v>14</v>
      </c>
      <c r="E38" s="1" t="s">
        <v>36</v>
      </c>
    </row>
    <row r="40" spans="1:5" ht="12">
      <c r="A40" s="4" t="s">
        <v>37</v>
      </c>
      <c r="C40" s="4" t="s">
        <v>14</v>
      </c>
      <c r="E40" s="1" t="s">
        <v>38</v>
      </c>
    </row>
    <row r="42" spans="1:5" ht="24.75">
      <c r="A42" s="4" t="s">
        <v>39</v>
      </c>
      <c r="C42" s="4" t="s">
        <v>14</v>
      </c>
      <c r="E42" s="1" t="s">
        <v>40</v>
      </c>
    </row>
    <row r="44" spans="1:5" ht="37.5">
      <c r="A44" s="4" t="s">
        <v>41</v>
      </c>
      <c r="C44" s="4" t="s">
        <v>14</v>
      </c>
      <c r="E44" s="1" t="s">
        <v>42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6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14.00390625" style="0" bestFit="1" customWidth="1"/>
    <col min="2" max="2" width="17.421875" style="32" bestFit="1" customWidth="1"/>
    <col min="3" max="3" width="17.421875" style="33" bestFit="1" customWidth="1"/>
    <col min="4" max="4" width="17.421875" style="28" bestFit="1" customWidth="1"/>
    <col min="5" max="5" width="4.421875" style="28" customWidth="1"/>
    <col min="6" max="8" width="17.421875" style="0" bestFit="1" customWidth="1"/>
    <col min="9" max="13" width="17.421875" style="0" customWidth="1"/>
    <col min="14" max="15" width="17.7109375" style="0" customWidth="1"/>
    <col min="16" max="17" width="17.7109375" style="0" bestFit="1" customWidth="1"/>
  </cols>
  <sheetData>
    <row r="1" ht="15">
      <c r="A1" s="42" t="s">
        <v>162</v>
      </c>
    </row>
    <row r="2" ht="15">
      <c r="A2" s="42"/>
    </row>
    <row r="3" spans="6:17" ht="12">
      <c r="F3" s="14" t="s">
        <v>48</v>
      </c>
      <c r="G3" s="14" t="s">
        <v>48</v>
      </c>
      <c r="H3" s="14" t="s">
        <v>48</v>
      </c>
      <c r="I3" s="14" t="s">
        <v>48</v>
      </c>
      <c r="J3" s="14" t="s">
        <v>48</v>
      </c>
      <c r="K3" s="14" t="s">
        <v>48</v>
      </c>
      <c r="L3" s="14" t="s">
        <v>48</v>
      </c>
      <c r="M3" s="14" t="s">
        <v>48</v>
      </c>
      <c r="N3" s="14" t="s">
        <v>48</v>
      </c>
      <c r="O3" s="14" t="s">
        <v>48</v>
      </c>
      <c r="P3" s="14" t="s">
        <v>48</v>
      </c>
      <c r="Q3" s="14" t="s">
        <v>48</v>
      </c>
    </row>
    <row r="4" spans="1:17" ht="13.5" thickBot="1">
      <c r="A4" s="6" t="s">
        <v>140</v>
      </c>
      <c r="F4" s="6" t="s">
        <v>128</v>
      </c>
      <c r="G4" s="6" t="s">
        <v>129</v>
      </c>
      <c r="H4" s="6" t="s">
        <v>130</v>
      </c>
      <c r="I4" s="6" t="s">
        <v>131</v>
      </c>
      <c r="J4" s="6" t="s">
        <v>132</v>
      </c>
      <c r="K4" s="6" t="s">
        <v>133</v>
      </c>
      <c r="L4" s="6" t="s">
        <v>134</v>
      </c>
      <c r="M4" s="6" t="s">
        <v>135</v>
      </c>
      <c r="N4" s="6" t="s">
        <v>136</v>
      </c>
      <c r="O4" s="6" t="s">
        <v>137</v>
      </c>
      <c r="P4" s="6" t="s">
        <v>138</v>
      </c>
      <c r="Q4" s="6" t="s">
        <v>139</v>
      </c>
    </row>
    <row r="5" ht="12.75" thickTop="1">
      <c r="A5" s="13"/>
    </row>
    <row r="6" spans="1:3" ht="13.5" thickBot="1">
      <c r="A6" s="21">
        <v>2014</v>
      </c>
      <c r="B6" s="34" t="s">
        <v>141</v>
      </c>
      <c r="C6" s="35" t="s">
        <v>142</v>
      </c>
    </row>
    <row r="7" spans="1:17" ht="12">
      <c r="A7" s="15"/>
      <c r="C7" s="36"/>
      <c r="D7" s="31"/>
      <c r="E7" s="3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</row>
    <row r="8" spans="1:17" ht="12">
      <c r="A8" s="15"/>
      <c r="B8" s="37" t="s">
        <v>55</v>
      </c>
      <c r="C8" s="36" t="s">
        <v>56</v>
      </c>
      <c r="D8" s="31"/>
      <c r="E8" s="31"/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187390</v>
      </c>
      <c r="L8" s="12">
        <v>444088.9</v>
      </c>
      <c r="M8" s="12">
        <v>436555.16000000003</v>
      </c>
      <c r="N8" s="12">
        <v>486600.61</v>
      </c>
      <c r="O8" s="12">
        <v>504637.04000000004</v>
      </c>
      <c r="P8" s="12">
        <v>616857.39</v>
      </c>
      <c r="Q8" s="12">
        <v>630589.96</v>
      </c>
    </row>
    <row r="9" spans="1:17" ht="12">
      <c r="A9" s="15"/>
      <c r="B9" s="37" t="s">
        <v>57</v>
      </c>
      <c r="C9" s="36" t="s">
        <v>58</v>
      </c>
      <c r="D9" s="31"/>
      <c r="E9" s="31"/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436184.18</v>
      </c>
      <c r="Q9" s="12">
        <v>508751.31</v>
      </c>
    </row>
    <row r="10" spans="1:17" ht="12">
      <c r="A10" s="15"/>
      <c r="B10" s="37" t="s">
        <v>59</v>
      </c>
      <c r="C10" s="36" t="s">
        <v>60</v>
      </c>
      <c r="D10" s="31"/>
      <c r="E10" s="31"/>
      <c r="F10" s="12">
        <v>1875446.46</v>
      </c>
      <c r="G10" s="12">
        <v>1850074.67</v>
      </c>
      <c r="H10" s="12">
        <v>1824702.8900000001</v>
      </c>
      <c r="I10" s="12">
        <v>1799331.1</v>
      </c>
      <c r="J10" s="12">
        <v>1773959.32</v>
      </c>
      <c r="K10" s="12">
        <v>1748587.53</v>
      </c>
      <c r="L10" s="12">
        <v>1723215.75</v>
      </c>
      <c r="M10" s="12">
        <v>1697843.96</v>
      </c>
      <c r="N10" s="12">
        <v>2074659.68</v>
      </c>
      <c r="O10" s="12">
        <v>2185087.8</v>
      </c>
      <c r="P10" s="12">
        <v>2157041.91</v>
      </c>
      <c r="Q10" s="12">
        <v>2130607.54</v>
      </c>
    </row>
    <row r="11" spans="1:17" ht="12">
      <c r="A11" s="15"/>
      <c r="C11" s="36" t="s">
        <v>44</v>
      </c>
      <c r="D11" s="31"/>
      <c r="E11" s="31"/>
      <c r="F11" s="8">
        <v>1875446.46</v>
      </c>
      <c r="G11" s="8">
        <v>1850074.67</v>
      </c>
      <c r="H11" s="8">
        <v>1824702.8900000001</v>
      </c>
      <c r="I11" s="8">
        <v>1799331.1</v>
      </c>
      <c r="J11" s="8">
        <v>1773959.32</v>
      </c>
      <c r="K11" s="8">
        <v>1935977.53</v>
      </c>
      <c r="L11" s="8">
        <v>2167304.65</v>
      </c>
      <c r="M11" s="8">
        <v>2134399.12</v>
      </c>
      <c r="N11" s="8">
        <v>2561260.29</v>
      </c>
      <c r="O11" s="8">
        <v>2689724.84</v>
      </c>
      <c r="P11" s="8">
        <v>3210083.4800000004</v>
      </c>
      <c r="Q11" s="8">
        <v>3269948.81</v>
      </c>
    </row>
    <row r="12" spans="1:17" ht="12">
      <c r="A12" s="15"/>
      <c r="B12" s="37" t="s">
        <v>61</v>
      </c>
      <c r="C12" s="36" t="s">
        <v>62</v>
      </c>
      <c r="D12" s="31"/>
      <c r="E12" s="31"/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</row>
    <row r="13" spans="1:17" ht="12">
      <c r="A13" s="15"/>
      <c r="B13" s="37" t="s">
        <v>63</v>
      </c>
      <c r="C13" s="36" t="s">
        <v>64</v>
      </c>
      <c r="D13" s="31"/>
      <c r="E13" s="31"/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-27331.57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</row>
    <row r="14" spans="1:17" ht="12">
      <c r="A14" s="15"/>
      <c r="B14" s="37" t="s">
        <v>65</v>
      </c>
      <c r="C14" s="36" t="s">
        <v>66</v>
      </c>
      <c r="D14" s="31"/>
      <c r="E14" s="31"/>
      <c r="F14" s="12">
        <v>3864.4300000000003</v>
      </c>
      <c r="G14" s="12">
        <v>1293.89</v>
      </c>
      <c r="H14" s="12">
        <v>0</v>
      </c>
      <c r="I14" s="12">
        <v>3828.76</v>
      </c>
      <c r="J14" s="12">
        <v>2109.01</v>
      </c>
      <c r="K14" s="12">
        <v>0</v>
      </c>
      <c r="L14" s="12">
        <v>-6537.59</v>
      </c>
      <c r="M14" s="12">
        <v>9667.36</v>
      </c>
      <c r="N14" s="12">
        <v>0</v>
      </c>
      <c r="O14" s="12">
        <v>-8472.880000000001</v>
      </c>
      <c r="P14" s="12">
        <v>-1232.53</v>
      </c>
      <c r="Q14" s="12">
        <v>0</v>
      </c>
    </row>
    <row r="15" spans="1:17" ht="12">
      <c r="A15" s="15"/>
      <c r="B15" s="37" t="s">
        <v>67</v>
      </c>
      <c r="C15" s="36" t="s">
        <v>68</v>
      </c>
      <c r="D15" s="31"/>
      <c r="E15" s="31"/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0.01</v>
      </c>
      <c r="M15" s="12">
        <v>0</v>
      </c>
      <c r="N15" s="12">
        <v>0</v>
      </c>
      <c r="O15" s="12">
        <v>0</v>
      </c>
      <c r="P15" s="12">
        <v>0.01</v>
      </c>
      <c r="Q15" s="12">
        <v>0</v>
      </c>
    </row>
    <row r="16" spans="1:17" ht="12">
      <c r="A16" s="15"/>
      <c r="B16" s="37" t="s">
        <v>69</v>
      </c>
      <c r="C16" s="36" t="s">
        <v>70</v>
      </c>
      <c r="D16" s="31"/>
      <c r="E16" s="31"/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</row>
    <row r="17" spans="1:17" ht="12">
      <c r="A17" s="15"/>
      <c r="C17" s="36" t="s">
        <v>45</v>
      </c>
      <c r="D17" s="31"/>
      <c r="E17" s="31"/>
      <c r="F17" s="8">
        <v>3864.4300000000003</v>
      </c>
      <c r="G17" s="8">
        <v>1293.89</v>
      </c>
      <c r="H17" s="8">
        <v>0</v>
      </c>
      <c r="I17" s="8">
        <v>3828.76</v>
      </c>
      <c r="J17" s="8">
        <v>2109.01</v>
      </c>
      <c r="K17" s="8">
        <v>0</v>
      </c>
      <c r="L17" s="8">
        <v>-33869.15</v>
      </c>
      <c r="M17" s="8">
        <v>9667.36</v>
      </c>
      <c r="N17" s="8">
        <v>0</v>
      </c>
      <c r="O17" s="8">
        <v>-8472.880000000001</v>
      </c>
      <c r="P17" s="8">
        <v>-1232.52</v>
      </c>
      <c r="Q17" s="8">
        <v>0</v>
      </c>
    </row>
    <row r="18" spans="1:17" ht="12">
      <c r="A18" s="15"/>
      <c r="B18" s="37" t="s">
        <v>71</v>
      </c>
      <c r="C18" s="36" t="s">
        <v>101</v>
      </c>
      <c r="D18" s="31"/>
      <c r="E18" s="31"/>
      <c r="F18" s="12">
        <v>34208905.03</v>
      </c>
      <c r="G18" s="12">
        <v>33252171.35</v>
      </c>
      <c r="H18" s="12">
        <v>32574228.26</v>
      </c>
      <c r="I18" s="12">
        <v>32146397.08</v>
      </c>
      <c r="J18" s="12">
        <v>32121990.96</v>
      </c>
      <c r="K18" s="12">
        <v>32170838.44</v>
      </c>
      <c r="L18" s="12">
        <v>32127861.05</v>
      </c>
      <c r="M18" s="12">
        <v>32129414.35</v>
      </c>
      <c r="N18" s="12">
        <v>32130172.5</v>
      </c>
      <c r="O18" s="12">
        <v>32128938.96</v>
      </c>
      <c r="P18" s="12">
        <v>32129203.45</v>
      </c>
      <c r="Q18" s="12">
        <v>32130165.89</v>
      </c>
    </row>
    <row r="19" spans="1:17" ht="12">
      <c r="A19" s="15"/>
      <c r="B19" s="37" t="s">
        <v>72</v>
      </c>
      <c r="C19" s="36" t="s">
        <v>102</v>
      </c>
      <c r="D19" s="31"/>
      <c r="E19" s="31"/>
      <c r="F19" s="12">
        <v>-31974459.51</v>
      </c>
      <c r="G19" s="12">
        <v>-31974459.51</v>
      </c>
      <c r="H19" s="12">
        <v>-31974459.51</v>
      </c>
      <c r="I19" s="12">
        <v>-31974459.51</v>
      </c>
      <c r="J19" s="12">
        <v>-31974459.51</v>
      </c>
      <c r="K19" s="12">
        <v>-31974459.51</v>
      </c>
      <c r="L19" s="12">
        <v>-31973317.59</v>
      </c>
      <c r="M19" s="12">
        <v>-31973317.59</v>
      </c>
      <c r="N19" s="12">
        <v>-31973317.59</v>
      </c>
      <c r="O19" s="12">
        <v>-31974459.51</v>
      </c>
      <c r="P19" s="12">
        <v>-31974459.51</v>
      </c>
      <c r="Q19" s="12">
        <v>-31975870.51</v>
      </c>
    </row>
    <row r="20" spans="1:17" ht="12">
      <c r="A20" s="15"/>
      <c r="B20" s="37" t="s">
        <v>73</v>
      </c>
      <c r="C20" s="36" t="s">
        <v>103</v>
      </c>
      <c r="D20" s="31"/>
      <c r="E20" s="31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58.64</v>
      </c>
      <c r="N20" s="12">
        <v>0</v>
      </c>
      <c r="O20" s="12">
        <v>0</v>
      </c>
      <c r="P20" s="12">
        <v>0</v>
      </c>
      <c r="Q20" s="12">
        <v>0</v>
      </c>
    </row>
    <row r="21" spans="1:17" ht="12">
      <c r="A21" s="15"/>
      <c r="B21" s="37" t="s">
        <v>74</v>
      </c>
      <c r="C21" s="36" t="s">
        <v>54</v>
      </c>
      <c r="D21" s="31"/>
      <c r="E21" s="31"/>
      <c r="F21" s="12">
        <v>454.17</v>
      </c>
      <c r="G21" s="12">
        <v>454.17</v>
      </c>
      <c r="H21" s="12">
        <v>454.17</v>
      </c>
      <c r="I21" s="12">
        <v>454.17</v>
      </c>
      <c r="J21" s="12">
        <v>454.17</v>
      </c>
      <c r="K21" s="12">
        <v>454.17</v>
      </c>
      <c r="L21" s="12">
        <v>454.17</v>
      </c>
      <c r="M21" s="12">
        <v>454.17</v>
      </c>
      <c r="N21" s="12">
        <v>454.17</v>
      </c>
      <c r="O21" s="12">
        <v>454.17</v>
      </c>
      <c r="P21" s="12">
        <v>454.17</v>
      </c>
      <c r="Q21" s="12">
        <v>454.17</v>
      </c>
    </row>
    <row r="22" spans="1:17" ht="12">
      <c r="A22" s="15"/>
      <c r="B22" s="37" t="s">
        <v>75</v>
      </c>
      <c r="C22" s="36" t="s">
        <v>104</v>
      </c>
      <c r="D22" s="31"/>
      <c r="E22" s="31"/>
      <c r="F22" s="12">
        <v>0.07</v>
      </c>
      <c r="G22" s="12">
        <v>0.07</v>
      </c>
      <c r="H22" s="12">
        <v>0.07</v>
      </c>
      <c r="I22" s="12">
        <v>0</v>
      </c>
      <c r="J22" s="12">
        <v>-4622.58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424.64</v>
      </c>
    </row>
    <row r="23" spans="1:17" ht="12">
      <c r="A23" s="15"/>
      <c r="B23" s="37" t="s">
        <v>76</v>
      </c>
      <c r="C23" s="36" t="s">
        <v>105</v>
      </c>
      <c r="D23" s="31"/>
      <c r="E23" s="31"/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</row>
    <row r="24" spans="1:17" ht="12">
      <c r="A24" s="15"/>
      <c r="B24" s="37" t="s">
        <v>77</v>
      </c>
      <c r="C24" s="36" t="s">
        <v>105</v>
      </c>
      <c r="D24" s="31"/>
      <c r="E24" s="31"/>
      <c r="F24" s="12">
        <v>1191667</v>
      </c>
      <c r="G24" s="12">
        <v>953334</v>
      </c>
      <c r="H24" s="12">
        <v>715001</v>
      </c>
      <c r="I24" s="12">
        <v>476668</v>
      </c>
      <c r="J24" s="12">
        <v>238335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</row>
    <row r="25" spans="1:17" ht="12">
      <c r="A25" s="15"/>
      <c r="B25" s="37" t="s">
        <v>78</v>
      </c>
      <c r="C25" s="36" t="s">
        <v>105</v>
      </c>
      <c r="D25" s="31"/>
      <c r="E25" s="31"/>
      <c r="F25" s="12">
        <v>12175153</v>
      </c>
      <c r="G25" s="12">
        <v>11317866</v>
      </c>
      <c r="H25" s="12">
        <v>10460579</v>
      </c>
      <c r="I25" s="12">
        <v>9603292</v>
      </c>
      <c r="J25" s="12">
        <v>8746005</v>
      </c>
      <c r="K25" s="12">
        <v>7888718</v>
      </c>
      <c r="L25" s="12">
        <v>6669160.34</v>
      </c>
      <c r="M25" s="12">
        <v>5595261.34</v>
      </c>
      <c r="N25" s="12">
        <v>4521362.34</v>
      </c>
      <c r="O25" s="12">
        <v>3500308.99</v>
      </c>
      <c r="P25" s="12">
        <v>2399985.99</v>
      </c>
      <c r="Q25" s="12">
        <v>1299669.34</v>
      </c>
    </row>
    <row r="26" spans="1:17" ht="12">
      <c r="A26" s="15"/>
      <c r="B26" s="37" t="s">
        <v>79</v>
      </c>
      <c r="C26" s="36" t="s">
        <v>105</v>
      </c>
      <c r="D26" s="31"/>
      <c r="E26" s="31"/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14621494</v>
      </c>
    </row>
    <row r="27" spans="1:17" ht="12">
      <c r="A27" s="15"/>
      <c r="B27" s="37" t="s">
        <v>80</v>
      </c>
      <c r="C27" s="36" t="s">
        <v>106</v>
      </c>
      <c r="D27" s="31"/>
      <c r="E27" s="31"/>
      <c r="F27" s="12">
        <v>-238.51</v>
      </c>
      <c r="G27" s="12">
        <v>-338.65000000000003</v>
      </c>
      <c r="H27" s="12">
        <v>0</v>
      </c>
      <c r="I27" s="12">
        <v>-462.79</v>
      </c>
      <c r="J27" s="12">
        <v>-462.79</v>
      </c>
      <c r="K27" s="12">
        <v>0</v>
      </c>
      <c r="L27" s="12">
        <v>0</v>
      </c>
      <c r="M27" s="12">
        <v>0</v>
      </c>
      <c r="N27" s="12">
        <v>0</v>
      </c>
      <c r="O27" s="12">
        <v>-35.34</v>
      </c>
      <c r="P27" s="12">
        <v>-389.99</v>
      </c>
      <c r="Q27" s="12">
        <v>0</v>
      </c>
    </row>
    <row r="28" spans="1:17" ht="12">
      <c r="A28" s="15"/>
      <c r="B28" s="37" t="s">
        <v>81</v>
      </c>
      <c r="C28" s="36" t="s">
        <v>107</v>
      </c>
      <c r="D28" s="31"/>
      <c r="E28" s="31"/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1924.93</v>
      </c>
      <c r="N28" s="12">
        <v>0</v>
      </c>
      <c r="O28" s="12">
        <v>0</v>
      </c>
      <c r="P28" s="12">
        <v>0</v>
      </c>
      <c r="Q28" s="12">
        <v>0</v>
      </c>
    </row>
    <row r="29" spans="1:17" ht="12">
      <c r="A29" s="15"/>
      <c r="B29" s="37" t="s">
        <v>82</v>
      </c>
      <c r="C29" s="36" t="s">
        <v>108</v>
      </c>
      <c r="D29" s="31"/>
      <c r="E29" s="31"/>
      <c r="F29" s="12">
        <v>1197805.66</v>
      </c>
      <c r="G29" s="12">
        <v>1216039.32</v>
      </c>
      <c r="H29" s="12">
        <v>1208340.47</v>
      </c>
      <c r="I29" s="12">
        <v>1106123.81</v>
      </c>
      <c r="J29" s="12">
        <v>1032889.08</v>
      </c>
      <c r="K29" s="12">
        <v>1074383.23</v>
      </c>
      <c r="L29" s="12">
        <v>1121370.95</v>
      </c>
      <c r="M29" s="12">
        <v>957555.88</v>
      </c>
      <c r="N29" s="12">
        <v>912315.8</v>
      </c>
      <c r="O29" s="12">
        <v>916496.0800000001</v>
      </c>
      <c r="P29" s="12">
        <v>908683.49</v>
      </c>
      <c r="Q29" s="12">
        <v>919210.76</v>
      </c>
    </row>
    <row r="30" spans="1:17" ht="12">
      <c r="A30" s="15"/>
      <c r="B30" s="37" t="s">
        <v>83</v>
      </c>
      <c r="C30" s="36" t="s">
        <v>109</v>
      </c>
      <c r="D30" s="31"/>
      <c r="E30" s="31"/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</row>
    <row r="31" spans="1:17" ht="12">
      <c r="A31" s="15"/>
      <c r="B31" s="37" t="s">
        <v>84</v>
      </c>
      <c r="C31" s="36" t="s">
        <v>109</v>
      </c>
      <c r="D31" s="31"/>
      <c r="E31" s="31"/>
      <c r="F31" s="12">
        <v>19709</v>
      </c>
      <c r="G31" s="12">
        <v>17918</v>
      </c>
      <c r="H31" s="12">
        <v>16127</v>
      </c>
      <c r="I31" s="12">
        <v>14336</v>
      </c>
      <c r="J31" s="12">
        <v>12545</v>
      </c>
      <c r="K31" s="12">
        <v>10754</v>
      </c>
      <c r="L31" s="12">
        <v>20788</v>
      </c>
      <c r="M31" s="12">
        <v>17922</v>
      </c>
      <c r="N31" s="12">
        <v>6886.5</v>
      </c>
      <c r="O31" s="12">
        <v>4928.5</v>
      </c>
      <c r="P31" s="12">
        <v>2970.5</v>
      </c>
      <c r="Q31" s="12">
        <v>1004.5</v>
      </c>
    </row>
    <row r="32" spans="1:17" ht="12">
      <c r="A32" s="15"/>
      <c r="B32" s="37" t="s">
        <v>85</v>
      </c>
      <c r="C32" s="36" t="s">
        <v>110</v>
      </c>
      <c r="D32" s="31"/>
      <c r="E32" s="31"/>
      <c r="F32" s="12">
        <v>163555.1</v>
      </c>
      <c r="G32" s="12">
        <v>22350.89</v>
      </c>
      <c r="H32" s="12">
        <v>0</v>
      </c>
      <c r="I32" s="12">
        <v>27311</v>
      </c>
      <c r="J32" s="12">
        <v>612.86</v>
      </c>
      <c r="K32" s="12">
        <v>0</v>
      </c>
      <c r="L32" s="12">
        <v>-41964.17</v>
      </c>
      <c r="M32" s="12">
        <v>-18176.02</v>
      </c>
      <c r="N32" s="12">
        <v>0</v>
      </c>
      <c r="O32" s="12">
        <v>-128770.27</v>
      </c>
      <c r="P32" s="12">
        <v>-146815.91</v>
      </c>
      <c r="Q32" s="12">
        <v>0</v>
      </c>
    </row>
    <row r="33" spans="1:17" ht="12">
      <c r="A33" s="15"/>
      <c r="B33" s="37" t="s">
        <v>86</v>
      </c>
      <c r="C33" s="36" t="s">
        <v>111</v>
      </c>
      <c r="D33" s="31"/>
      <c r="E33" s="31"/>
      <c r="F33" s="12">
        <v>-12413.08</v>
      </c>
      <c r="G33" s="12">
        <v>-11527.57</v>
      </c>
      <c r="H33" s="12">
        <v>0</v>
      </c>
      <c r="I33" s="12">
        <v>-3963.59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</row>
    <row r="34" spans="1:17" ht="12">
      <c r="A34" s="15"/>
      <c r="B34" s="37" t="s">
        <v>87</v>
      </c>
      <c r="C34" s="36" t="s">
        <v>112</v>
      </c>
      <c r="D34" s="31"/>
      <c r="E34" s="31"/>
      <c r="F34" s="12">
        <v>584755.67</v>
      </c>
      <c r="G34" s="12">
        <v>525336.08</v>
      </c>
      <c r="H34" s="12">
        <v>509698.38</v>
      </c>
      <c r="I34" s="12">
        <v>494199.22000000003</v>
      </c>
      <c r="J34" s="12">
        <v>479579.84</v>
      </c>
      <c r="K34" s="12">
        <v>449026.18</v>
      </c>
      <c r="L34" s="12">
        <v>433851.07</v>
      </c>
      <c r="M34" s="12">
        <v>424335.08</v>
      </c>
      <c r="N34" s="12">
        <v>408954.85000000003</v>
      </c>
      <c r="O34" s="12">
        <v>393574.62</v>
      </c>
      <c r="P34" s="12">
        <v>528048.72</v>
      </c>
      <c r="Q34" s="12">
        <v>518417.29000000004</v>
      </c>
    </row>
    <row r="35" spans="1:17" ht="12">
      <c r="A35" s="15"/>
      <c r="B35" s="37" t="s">
        <v>88</v>
      </c>
      <c r="C35" s="36" t="s">
        <v>113</v>
      </c>
      <c r="D35" s="31"/>
      <c r="E35" s="31"/>
      <c r="F35" s="12">
        <v>0</v>
      </c>
      <c r="G35" s="12">
        <v>0</v>
      </c>
      <c r="H35" s="12">
        <v>0</v>
      </c>
      <c r="I35" s="12">
        <v>0</v>
      </c>
      <c r="J35" s="12">
        <v>-571.73</v>
      </c>
      <c r="K35" s="12">
        <v>0</v>
      </c>
      <c r="L35" s="12">
        <v>314.79</v>
      </c>
      <c r="M35" s="12">
        <v>578.27</v>
      </c>
      <c r="N35" s="12">
        <v>0</v>
      </c>
      <c r="O35" s="12">
        <v>-534.5600000000001</v>
      </c>
      <c r="P35" s="12">
        <v>-580.89</v>
      </c>
      <c r="Q35" s="12">
        <v>0</v>
      </c>
    </row>
    <row r="36" spans="1:17" ht="12">
      <c r="A36" s="15"/>
      <c r="B36" s="37" t="s">
        <v>89</v>
      </c>
      <c r="C36" s="36" t="s">
        <v>114</v>
      </c>
      <c r="D36" s="31"/>
      <c r="E36" s="31"/>
      <c r="F36" s="12">
        <v>1259585.74</v>
      </c>
      <c r="G36" s="12">
        <v>1026646.6</v>
      </c>
      <c r="H36" s="12">
        <v>1026646.6</v>
      </c>
      <c r="I36" s="12">
        <v>1162.42</v>
      </c>
      <c r="J36" s="12">
        <v>1162.42</v>
      </c>
      <c r="K36" s="12">
        <v>1162.42</v>
      </c>
      <c r="L36" s="12">
        <v>3705.36</v>
      </c>
      <c r="M36" s="12">
        <v>153388.2</v>
      </c>
      <c r="N36" s="12">
        <v>153388.2</v>
      </c>
      <c r="O36" s="12">
        <v>0</v>
      </c>
      <c r="P36" s="12">
        <v>0</v>
      </c>
      <c r="Q36" s="12">
        <v>216492.11000000002</v>
      </c>
    </row>
    <row r="37" spans="1:17" ht="12">
      <c r="A37" s="15"/>
      <c r="B37" s="37" t="s">
        <v>90</v>
      </c>
      <c r="C37" s="36" t="s">
        <v>115</v>
      </c>
      <c r="D37" s="31"/>
      <c r="E37" s="31"/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2.46</v>
      </c>
      <c r="P37" s="12">
        <v>0</v>
      </c>
      <c r="Q37" s="12">
        <v>0</v>
      </c>
    </row>
    <row r="38" spans="1:17" ht="12">
      <c r="A38" s="15"/>
      <c r="B38" s="37" t="s">
        <v>91</v>
      </c>
      <c r="C38" s="36" t="s">
        <v>116</v>
      </c>
      <c r="D38" s="31"/>
      <c r="E38" s="31"/>
      <c r="F38" s="12">
        <v>299549.22000000003</v>
      </c>
      <c r="G38" s="12">
        <v>264308.14</v>
      </c>
      <c r="H38" s="12">
        <v>246687.6</v>
      </c>
      <c r="I38" s="12">
        <v>229067.06</v>
      </c>
      <c r="J38" s="12">
        <v>211446.52000000002</v>
      </c>
      <c r="K38" s="12">
        <v>193825.98</v>
      </c>
      <c r="L38" s="12">
        <v>176205.44</v>
      </c>
      <c r="M38" s="12">
        <v>158584.9</v>
      </c>
      <c r="N38" s="12">
        <v>63433.96</v>
      </c>
      <c r="O38" s="12">
        <v>42289.31</v>
      </c>
      <c r="P38" s="12">
        <v>21144.66</v>
      </c>
      <c r="Q38" s="12">
        <v>0</v>
      </c>
    </row>
    <row r="39" spans="1:17" ht="12">
      <c r="A39" s="15"/>
      <c r="C39" s="36" t="s">
        <v>46</v>
      </c>
      <c r="D39" s="31"/>
      <c r="E39" s="31"/>
      <c r="F39" s="8">
        <v>19114028.560000002</v>
      </c>
      <c r="G39" s="8">
        <v>16610098.89</v>
      </c>
      <c r="H39" s="8">
        <v>14783303.040000001</v>
      </c>
      <c r="I39" s="8">
        <v>12120124.87</v>
      </c>
      <c r="J39" s="8">
        <v>10864904.239999998</v>
      </c>
      <c r="K39" s="8">
        <v>9814702.91</v>
      </c>
      <c r="L39" s="8">
        <v>8538429.410000002</v>
      </c>
      <c r="M39" s="8">
        <v>7447984.150000001</v>
      </c>
      <c r="N39" s="8">
        <v>6223650.7299999995</v>
      </c>
      <c r="O39" s="8">
        <v>4883193.41</v>
      </c>
      <c r="P39" s="8">
        <v>3868244.6799999974</v>
      </c>
      <c r="Q39" s="8">
        <v>17731462.189999998</v>
      </c>
    </row>
    <row r="40" spans="1:17" ht="12">
      <c r="A40" s="15"/>
      <c r="B40" s="37" t="s">
        <v>92</v>
      </c>
      <c r="C40" s="36" t="s">
        <v>117</v>
      </c>
      <c r="D40" s="31"/>
      <c r="E40" s="31"/>
      <c r="F40" s="12">
        <v>8795</v>
      </c>
      <c r="G40" s="12">
        <v>43626</v>
      </c>
      <c r="H40" s="12">
        <v>5381</v>
      </c>
      <c r="I40" s="12">
        <v>2676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</row>
    <row r="41" spans="1:17" ht="12">
      <c r="A41" s="15"/>
      <c r="B41" s="37" t="s">
        <v>93</v>
      </c>
      <c r="C41" s="36" t="s">
        <v>118</v>
      </c>
      <c r="D41" s="31"/>
      <c r="E41" s="31"/>
      <c r="F41" s="12">
        <v>3515891.9</v>
      </c>
      <c r="G41" s="12">
        <v>3515891.9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</row>
    <row r="42" spans="1:17" ht="12">
      <c r="A42" s="15"/>
      <c r="B42" s="37" t="s">
        <v>94</v>
      </c>
      <c r="C42" s="36" t="s">
        <v>119</v>
      </c>
      <c r="D42" s="31"/>
      <c r="E42" s="31"/>
      <c r="F42" s="12">
        <v>0</v>
      </c>
      <c r="G42" s="12">
        <v>0</v>
      </c>
      <c r="H42" s="12">
        <v>4147894.495</v>
      </c>
      <c r="I42" s="12">
        <v>4147894.495</v>
      </c>
      <c r="J42" s="12">
        <v>4147894.495</v>
      </c>
      <c r="K42" s="12">
        <v>4075068.47</v>
      </c>
      <c r="L42" s="12">
        <v>4075068.47</v>
      </c>
      <c r="M42" s="12">
        <v>4075068.47</v>
      </c>
      <c r="N42" s="12">
        <v>4002242.445</v>
      </c>
      <c r="O42" s="12">
        <v>4002242.445</v>
      </c>
      <c r="P42" s="12">
        <v>4002242.445</v>
      </c>
      <c r="Q42" s="12">
        <v>4434578.22</v>
      </c>
    </row>
    <row r="43" spans="1:17" ht="12">
      <c r="A43" s="15"/>
      <c r="B43" s="37" t="s">
        <v>95</v>
      </c>
      <c r="C43" s="36" t="s">
        <v>120</v>
      </c>
      <c r="D43" s="31"/>
      <c r="E43" s="31"/>
      <c r="F43" s="12">
        <v>0</v>
      </c>
      <c r="G43" s="12">
        <v>0</v>
      </c>
      <c r="H43" s="12">
        <v>-695129.06</v>
      </c>
      <c r="I43" s="12">
        <v>-695129.06</v>
      </c>
      <c r="J43" s="12">
        <v>-695129.06</v>
      </c>
      <c r="K43" s="12">
        <v>-685429.5</v>
      </c>
      <c r="L43" s="12">
        <v>-685429.5</v>
      </c>
      <c r="M43" s="12">
        <v>-685429.5</v>
      </c>
      <c r="N43" s="12">
        <v>-675729.9400000001</v>
      </c>
      <c r="O43" s="12">
        <v>-675729.9400000001</v>
      </c>
      <c r="P43" s="12">
        <v>-675729.9400000001</v>
      </c>
      <c r="Q43" s="12">
        <v>-571397.04</v>
      </c>
    </row>
    <row r="44" spans="1:17" ht="12">
      <c r="A44" s="15"/>
      <c r="B44" s="37" t="s">
        <v>96</v>
      </c>
      <c r="C44" s="36" t="s">
        <v>121</v>
      </c>
      <c r="D44" s="31"/>
      <c r="E44" s="31"/>
      <c r="F44" s="12">
        <v>116582.46</v>
      </c>
      <c r="G44" s="12">
        <v>113871.24</v>
      </c>
      <c r="H44" s="12">
        <v>111160.02</v>
      </c>
      <c r="I44" s="12">
        <v>108448.8</v>
      </c>
      <c r="J44" s="12">
        <v>105737.58</v>
      </c>
      <c r="K44" s="12">
        <v>103026.36</v>
      </c>
      <c r="L44" s="12">
        <v>100315.14</v>
      </c>
      <c r="M44" s="12">
        <v>97603.92</v>
      </c>
      <c r="N44" s="12">
        <v>94892.7</v>
      </c>
      <c r="O44" s="12">
        <v>92181.48</v>
      </c>
      <c r="P44" s="12">
        <v>89470.26</v>
      </c>
      <c r="Q44" s="12">
        <v>86759.04000000001</v>
      </c>
    </row>
    <row r="45" spans="1:17" ht="12">
      <c r="A45" s="15"/>
      <c r="B45" s="37" t="s">
        <v>97</v>
      </c>
      <c r="C45" s="36" t="s">
        <v>122</v>
      </c>
      <c r="D45" s="31"/>
      <c r="E45" s="31"/>
      <c r="F45" s="12">
        <v>15622381.2</v>
      </c>
      <c r="G45" s="12">
        <v>16191631.24</v>
      </c>
      <c r="H45" s="12">
        <v>15056493.37</v>
      </c>
      <c r="I45" s="12">
        <v>14689452.28</v>
      </c>
      <c r="J45" s="12">
        <v>15662817.46</v>
      </c>
      <c r="K45" s="12">
        <v>16579328.18</v>
      </c>
      <c r="L45" s="12">
        <v>17135357.46</v>
      </c>
      <c r="M45" s="12">
        <v>16818379.14</v>
      </c>
      <c r="N45" s="12">
        <v>17089501.57</v>
      </c>
      <c r="O45" s="12">
        <v>17782320.33</v>
      </c>
      <c r="P45" s="12">
        <v>18935304.73</v>
      </c>
      <c r="Q45" s="12">
        <v>49636195.35</v>
      </c>
    </row>
    <row r="46" spans="1:17" ht="12">
      <c r="A46" s="15"/>
      <c r="B46" s="37" t="s">
        <v>98</v>
      </c>
      <c r="C46" s="36" t="s">
        <v>123</v>
      </c>
      <c r="D46" s="31"/>
      <c r="E46" s="31"/>
      <c r="F46" s="12">
        <v>830694.59</v>
      </c>
      <c r="G46" s="12">
        <v>786777.29</v>
      </c>
      <c r="H46" s="12">
        <v>742795.59</v>
      </c>
      <c r="I46" s="12">
        <v>698929.04</v>
      </c>
      <c r="J46" s="12">
        <v>654965.89</v>
      </c>
      <c r="K46" s="12">
        <v>611108.09</v>
      </c>
      <c r="L46" s="12">
        <v>567190.79</v>
      </c>
      <c r="M46" s="12">
        <v>523273.49</v>
      </c>
      <c r="N46" s="12">
        <v>479356.19</v>
      </c>
      <c r="O46" s="12">
        <v>435438.89</v>
      </c>
      <c r="P46" s="12">
        <v>347597.94</v>
      </c>
      <c r="Q46" s="12">
        <v>679720.47</v>
      </c>
    </row>
    <row r="47" spans="1:17" ht="12">
      <c r="A47" s="15"/>
      <c r="B47" s="37" t="s">
        <v>99</v>
      </c>
      <c r="C47" s="36" t="s">
        <v>124</v>
      </c>
      <c r="D47" s="31"/>
      <c r="E47" s="31"/>
      <c r="F47" s="12">
        <v>24321047.24</v>
      </c>
      <c r="G47" s="12">
        <v>24444691.98</v>
      </c>
      <c r="H47" s="12">
        <v>24543897.95</v>
      </c>
      <c r="I47" s="12">
        <v>24529169.2</v>
      </c>
      <c r="J47" s="12">
        <v>24478240.25</v>
      </c>
      <c r="K47" s="12">
        <v>24423178.88</v>
      </c>
      <c r="L47" s="12">
        <v>24399466.57</v>
      </c>
      <c r="M47" s="12">
        <v>24396642.33</v>
      </c>
      <c r="N47" s="12">
        <v>24377083.83</v>
      </c>
      <c r="O47" s="12">
        <v>24222709.28</v>
      </c>
      <c r="P47" s="12">
        <v>25308868.54</v>
      </c>
      <c r="Q47" s="12">
        <v>25738125.68</v>
      </c>
    </row>
    <row r="48" spans="1:17" ht="12">
      <c r="A48" s="15"/>
      <c r="B48" s="37" t="s">
        <v>100</v>
      </c>
      <c r="C48" s="36" t="s">
        <v>125</v>
      </c>
      <c r="D48" s="31"/>
      <c r="E48" s="31"/>
      <c r="F48" s="12">
        <v>324188.83</v>
      </c>
      <c r="G48" s="12">
        <v>323476.98</v>
      </c>
      <c r="H48" s="12">
        <v>322620.83</v>
      </c>
      <c r="I48" s="12">
        <v>321764.69</v>
      </c>
      <c r="J48" s="12">
        <v>320908.53</v>
      </c>
      <c r="K48" s="12">
        <v>320052.38</v>
      </c>
      <c r="L48" s="12">
        <v>319196.22000000003</v>
      </c>
      <c r="M48" s="12">
        <v>318340.07</v>
      </c>
      <c r="N48" s="12">
        <v>317483.92</v>
      </c>
      <c r="O48" s="12">
        <v>316627.77</v>
      </c>
      <c r="P48" s="12">
        <v>293922.98</v>
      </c>
      <c r="Q48" s="12">
        <v>293462.06</v>
      </c>
    </row>
    <row r="49" spans="6:17" ht="12">
      <c r="F49" s="9">
        <v>44739581.22</v>
      </c>
      <c r="G49" s="9">
        <v>45419966.629999995</v>
      </c>
      <c r="H49" s="9">
        <v>44235114.19499999</v>
      </c>
      <c r="I49" s="9">
        <v>43803205.44499999</v>
      </c>
      <c r="J49" s="9">
        <v>44675435.145</v>
      </c>
      <c r="K49" s="9">
        <v>45426332.86</v>
      </c>
      <c r="L49" s="9">
        <v>45911165.15</v>
      </c>
      <c r="M49" s="9">
        <v>45543877.919999994</v>
      </c>
      <c r="N49" s="9">
        <v>45684830.715</v>
      </c>
      <c r="O49" s="9">
        <v>46175790.255</v>
      </c>
      <c r="P49" s="9">
        <v>48301676.955</v>
      </c>
      <c r="Q49" s="9">
        <v>80297443.78</v>
      </c>
    </row>
    <row r="50" spans="6:17" ht="12.75">
      <c r="F50" s="10">
        <f>+F11+F17+F39+F49</f>
        <v>65732920.67</v>
      </c>
      <c r="G50" s="10">
        <f aca="true" t="shared" si="0" ref="G50:Q50">+G11+G17+G39+G49</f>
        <v>63881434.08</v>
      </c>
      <c r="H50" s="10">
        <f t="shared" si="0"/>
        <v>60843120.12499999</v>
      </c>
      <c r="I50" s="10">
        <f t="shared" si="0"/>
        <v>57726490.17499999</v>
      </c>
      <c r="J50" s="10">
        <f t="shared" si="0"/>
        <v>57316407.715</v>
      </c>
      <c r="K50" s="10">
        <f t="shared" si="0"/>
        <v>57177013.3</v>
      </c>
      <c r="L50" s="10">
        <f t="shared" si="0"/>
        <v>56583030.06</v>
      </c>
      <c r="M50" s="10">
        <f t="shared" si="0"/>
        <v>55135928.55</v>
      </c>
      <c r="N50" s="10">
        <f t="shared" si="0"/>
        <v>54469741.735</v>
      </c>
      <c r="O50" s="10">
        <f t="shared" si="0"/>
        <v>53740235.625</v>
      </c>
      <c r="P50" s="10">
        <f t="shared" si="0"/>
        <v>55378772.595</v>
      </c>
      <c r="Q50" s="10">
        <f t="shared" si="0"/>
        <v>101298854.78</v>
      </c>
    </row>
    <row r="51" spans="6:17" ht="12"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6:17" ht="12"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6:17" ht="12">
      <c r="F53" s="43" t="s">
        <v>48</v>
      </c>
      <c r="G53" s="43" t="s">
        <v>48</v>
      </c>
      <c r="H53" s="43" t="s">
        <v>48</v>
      </c>
      <c r="I53" s="43" t="s">
        <v>48</v>
      </c>
      <c r="J53" s="43" t="s">
        <v>48</v>
      </c>
      <c r="K53" s="43" t="s">
        <v>48</v>
      </c>
      <c r="L53" s="43" t="s">
        <v>48</v>
      </c>
      <c r="M53" s="43" t="s">
        <v>48</v>
      </c>
      <c r="N53" s="43" t="s">
        <v>48</v>
      </c>
      <c r="O53" s="43" t="s">
        <v>48</v>
      </c>
      <c r="P53" s="43" t="s">
        <v>48</v>
      </c>
      <c r="Q53" s="43" t="s">
        <v>48</v>
      </c>
    </row>
    <row r="54" spans="1:17" ht="13.5" thickBot="1">
      <c r="A54" s="6" t="s">
        <v>140</v>
      </c>
      <c r="F54" s="44" t="s">
        <v>128</v>
      </c>
      <c r="G54" s="44" t="s">
        <v>129</v>
      </c>
      <c r="H54" s="44" t="s">
        <v>130</v>
      </c>
      <c r="I54" s="44" t="s">
        <v>131</v>
      </c>
      <c r="J54" s="44" t="s">
        <v>132</v>
      </c>
      <c r="K54" s="44" t="s">
        <v>133</v>
      </c>
      <c r="L54" s="44" t="s">
        <v>134</v>
      </c>
      <c r="M54" s="44" t="s">
        <v>135</v>
      </c>
      <c r="N54" s="44" t="s">
        <v>136</v>
      </c>
      <c r="O54" s="44" t="s">
        <v>137</v>
      </c>
      <c r="P54" s="44" t="s">
        <v>138</v>
      </c>
      <c r="Q54" s="44" t="s">
        <v>139</v>
      </c>
    </row>
    <row r="55" spans="1:17" ht="12.75" thickTop="1">
      <c r="A55" s="22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3.5" thickBot="1">
      <c r="A56" s="21">
        <v>2015</v>
      </c>
      <c r="B56" s="34" t="s">
        <v>141</v>
      </c>
      <c r="C56" s="35" t="s">
        <v>142</v>
      </c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">
      <c r="A57" s="15"/>
      <c r="C57" s="36"/>
      <c r="D57" s="31"/>
      <c r="E57" s="31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2:17" ht="12">
      <c r="B58" s="38" t="s">
        <v>55</v>
      </c>
      <c r="C58" s="39" t="s">
        <v>56</v>
      </c>
      <c r="D58" s="40"/>
      <c r="E58" s="12"/>
      <c r="F58" s="26">
        <v>628117.06</v>
      </c>
      <c r="G58" s="26">
        <v>625644.16</v>
      </c>
      <c r="H58" s="26">
        <v>639135.3</v>
      </c>
      <c r="I58" s="26">
        <v>636599.05</v>
      </c>
      <c r="J58" s="26">
        <v>634062.8</v>
      </c>
      <c r="K58" s="26">
        <v>652824.5700000001</v>
      </c>
      <c r="L58" s="26">
        <v>650202.78</v>
      </c>
      <c r="M58" s="26">
        <v>655050.75</v>
      </c>
      <c r="N58" s="26">
        <v>652398.72</v>
      </c>
      <c r="O58" s="26">
        <v>649746.6900000001</v>
      </c>
      <c r="P58" s="26">
        <v>647094.66</v>
      </c>
      <c r="Q58" s="26">
        <v>644442.63</v>
      </c>
    </row>
    <row r="59" spans="2:17" ht="12">
      <c r="B59" s="38" t="s">
        <v>57</v>
      </c>
      <c r="C59" s="39" t="s">
        <v>58</v>
      </c>
      <c r="D59" s="40"/>
      <c r="E59" s="12"/>
      <c r="F59" s="26">
        <v>497691.5</v>
      </c>
      <c r="G59" s="26">
        <v>486631.69</v>
      </c>
      <c r="H59" s="26">
        <v>475571.88</v>
      </c>
      <c r="I59" s="26">
        <v>464512.07</v>
      </c>
      <c r="J59" s="26">
        <v>453452.26</v>
      </c>
      <c r="K59" s="26">
        <v>442550.03</v>
      </c>
      <c r="L59" s="26">
        <v>431485.3</v>
      </c>
      <c r="M59" s="26">
        <v>420420.57</v>
      </c>
      <c r="N59" s="26">
        <v>409355.84</v>
      </c>
      <c r="O59" s="26">
        <v>398876.60000000003</v>
      </c>
      <c r="P59" s="26">
        <v>387572.44</v>
      </c>
      <c r="Q59" s="26">
        <v>376498.94</v>
      </c>
    </row>
    <row r="60" spans="2:17" ht="12">
      <c r="B60" s="38" t="s">
        <v>59</v>
      </c>
      <c r="C60" s="39" t="s">
        <v>60</v>
      </c>
      <c r="D60" s="40"/>
      <c r="E60" s="12"/>
      <c r="F60" s="26">
        <v>2511872.36</v>
      </c>
      <c r="G60" s="26">
        <v>2479793.98</v>
      </c>
      <c r="H60" s="26">
        <v>2449302.3</v>
      </c>
      <c r="I60" s="26">
        <v>2417212.58</v>
      </c>
      <c r="J60" s="26">
        <v>2385122.87</v>
      </c>
      <c r="K60" s="26">
        <v>2353033.15</v>
      </c>
      <c r="L60" s="26">
        <v>2320943.44</v>
      </c>
      <c r="M60" s="26">
        <v>2288853.72</v>
      </c>
      <c r="N60" s="26">
        <v>2256764</v>
      </c>
      <c r="O60" s="26">
        <v>2224674.28</v>
      </c>
      <c r="P60" s="26">
        <v>2192584.56</v>
      </c>
      <c r="Q60" s="26">
        <v>2249797.17</v>
      </c>
    </row>
    <row r="61" spans="2:17" ht="12">
      <c r="B61" s="25"/>
      <c r="C61" s="16" t="s">
        <v>44</v>
      </c>
      <c r="D61" s="17"/>
      <c r="E61" s="7"/>
      <c r="F61" s="26">
        <v>3637680.92</v>
      </c>
      <c r="G61" s="26">
        <v>3592069.83</v>
      </c>
      <c r="H61" s="26">
        <v>3564009.48</v>
      </c>
      <c r="I61" s="26">
        <v>3518323.7</v>
      </c>
      <c r="J61" s="26">
        <v>3472637.93</v>
      </c>
      <c r="K61" s="26">
        <v>3448407.75</v>
      </c>
      <c r="L61" s="26">
        <v>3402631.52</v>
      </c>
      <c r="M61" s="26">
        <v>3364325.04</v>
      </c>
      <c r="N61" s="26">
        <v>3318518.56</v>
      </c>
      <c r="O61" s="26">
        <v>3273297.57</v>
      </c>
      <c r="P61" s="26">
        <v>3227251.66</v>
      </c>
      <c r="Q61" s="26">
        <v>3270738.74</v>
      </c>
    </row>
    <row r="62" spans="2:17" ht="12">
      <c r="B62" s="23" t="s">
        <v>126</v>
      </c>
      <c r="C62" s="29" t="s">
        <v>127</v>
      </c>
      <c r="D62" s="40"/>
      <c r="E62" s="12"/>
      <c r="F62" s="26">
        <v>0</v>
      </c>
      <c r="G62" s="26">
        <v>0</v>
      </c>
      <c r="H62" s="26">
        <v>0</v>
      </c>
      <c r="I62" s="26">
        <v>-1057.53</v>
      </c>
      <c r="J62" s="26">
        <v>-100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</row>
    <row r="63" spans="2:17" ht="12">
      <c r="B63" s="23" t="s">
        <v>63</v>
      </c>
      <c r="C63" s="29" t="s">
        <v>64</v>
      </c>
      <c r="D63" s="40"/>
      <c r="E63" s="12"/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-7815.67</v>
      </c>
      <c r="N63" s="26">
        <v>0</v>
      </c>
      <c r="O63" s="26">
        <v>0</v>
      </c>
      <c r="P63" s="26">
        <v>0</v>
      </c>
      <c r="Q63" s="26">
        <v>0</v>
      </c>
    </row>
    <row r="64" spans="2:17" ht="12">
      <c r="B64" s="23" t="s">
        <v>65</v>
      </c>
      <c r="C64" s="29" t="s">
        <v>66</v>
      </c>
      <c r="D64" s="40"/>
      <c r="E64" s="12"/>
      <c r="F64" s="26">
        <v>-4251.89</v>
      </c>
      <c r="G64" s="26">
        <v>-6535.4800000000005</v>
      </c>
      <c r="H64" s="26">
        <v>0</v>
      </c>
      <c r="I64" s="26">
        <v>-5250.32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</row>
    <row r="65" spans="2:17" ht="12">
      <c r="B65" s="23" t="s">
        <v>67</v>
      </c>
      <c r="C65" s="29" t="s">
        <v>68</v>
      </c>
      <c r="D65" s="40"/>
      <c r="E65" s="12"/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</row>
    <row r="66" spans="2:17" ht="12">
      <c r="B66" s="23" t="s">
        <v>143</v>
      </c>
      <c r="C66" s="29" t="s">
        <v>144</v>
      </c>
      <c r="D66" s="40"/>
      <c r="E66" s="12"/>
      <c r="F66" s="26">
        <v>0</v>
      </c>
      <c r="G66" s="26">
        <v>0</v>
      </c>
      <c r="H66" s="26">
        <v>446.57</v>
      </c>
      <c r="I66" s="26">
        <v>446.57</v>
      </c>
      <c r="J66" s="26">
        <v>446.57</v>
      </c>
      <c r="K66" s="26">
        <v>446.57</v>
      </c>
      <c r="L66" s="26">
        <v>446.57</v>
      </c>
      <c r="M66" s="26">
        <v>446.57</v>
      </c>
      <c r="N66" s="26">
        <v>446.57</v>
      </c>
      <c r="O66" s="26">
        <v>446.57</v>
      </c>
      <c r="P66" s="26">
        <v>446.57</v>
      </c>
      <c r="Q66" s="26">
        <v>0</v>
      </c>
    </row>
    <row r="67" spans="2:17" ht="12">
      <c r="B67" s="25"/>
      <c r="C67" s="16" t="s">
        <v>45</v>
      </c>
      <c r="D67" s="17"/>
      <c r="E67" s="7"/>
      <c r="F67" s="26">
        <v>-4251.89</v>
      </c>
      <c r="G67" s="26">
        <v>-6535.4800000000005</v>
      </c>
      <c r="H67" s="26">
        <v>446.57</v>
      </c>
      <c r="I67" s="26">
        <v>-5861.28</v>
      </c>
      <c r="J67" s="26">
        <v>346.57</v>
      </c>
      <c r="K67" s="26">
        <v>446.57</v>
      </c>
      <c r="L67" s="26">
        <v>446.57</v>
      </c>
      <c r="M67" s="26">
        <v>-7369.1</v>
      </c>
      <c r="N67" s="26">
        <v>446.57</v>
      </c>
      <c r="O67" s="26">
        <v>446.57</v>
      </c>
      <c r="P67" s="26">
        <v>446.57</v>
      </c>
      <c r="Q67" s="26">
        <v>0</v>
      </c>
    </row>
    <row r="68" spans="2:17" ht="12">
      <c r="B68" s="38" t="s">
        <v>71</v>
      </c>
      <c r="C68" s="39" t="s">
        <v>101</v>
      </c>
      <c r="D68" s="40"/>
      <c r="E68" s="12"/>
      <c r="F68" s="26">
        <v>32131669.18</v>
      </c>
      <c r="G68" s="26">
        <v>32131018.79</v>
      </c>
      <c r="H68" s="26">
        <v>32131467.19</v>
      </c>
      <c r="I68" s="26">
        <v>32106912.08</v>
      </c>
      <c r="J68" s="26">
        <v>32108140.66</v>
      </c>
      <c r="K68" s="26">
        <v>133833.1</v>
      </c>
      <c r="L68" s="26">
        <v>130355.41</v>
      </c>
      <c r="M68" s="26">
        <v>132090.36000000002</v>
      </c>
      <c r="N68" s="26">
        <v>132611.91</v>
      </c>
      <c r="O68" s="26">
        <v>127594.71</v>
      </c>
      <c r="P68" s="26">
        <v>127435.21</v>
      </c>
      <c r="Q68" s="26">
        <v>127491.1</v>
      </c>
    </row>
    <row r="69" spans="2:17" ht="12">
      <c r="B69" s="38" t="s">
        <v>72</v>
      </c>
      <c r="C69" s="39" t="s">
        <v>102</v>
      </c>
      <c r="D69" s="40"/>
      <c r="E69" s="12"/>
      <c r="F69" s="26">
        <v>-31975870.51</v>
      </c>
      <c r="G69" s="26">
        <v>-31975870.51</v>
      </c>
      <c r="H69" s="26">
        <v>-31975870.51</v>
      </c>
      <c r="I69" s="26">
        <v>-31975870.51</v>
      </c>
      <c r="J69" s="26">
        <v>-31975870.51</v>
      </c>
      <c r="K69" s="26">
        <v>-1411</v>
      </c>
      <c r="L69" s="26">
        <v>-1411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</row>
    <row r="70" spans="2:17" ht="12">
      <c r="B70" s="38" t="s">
        <v>73</v>
      </c>
      <c r="C70" s="39" t="s">
        <v>103</v>
      </c>
      <c r="D70" s="40"/>
      <c r="E70" s="12"/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181.79</v>
      </c>
      <c r="Q70" s="26">
        <v>0</v>
      </c>
    </row>
    <row r="71" spans="2:17" ht="12">
      <c r="B71" s="38" t="s">
        <v>74</v>
      </c>
      <c r="C71" s="39" t="s">
        <v>54</v>
      </c>
      <c r="D71" s="40"/>
      <c r="E71" s="12"/>
      <c r="F71" s="26">
        <v>454.17</v>
      </c>
      <c r="G71" s="26">
        <v>1454.17</v>
      </c>
      <c r="H71" s="26">
        <v>0</v>
      </c>
      <c r="I71" s="26">
        <v>0</v>
      </c>
      <c r="J71" s="26">
        <v>0</v>
      </c>
      <c r="K71" s="26">
        <v>2000</v>
      </c>
      <c r="L71" s="26">
        <v>1000</v>
      </c>
      <c r="M71" s="26">
        <v>0</v>
      </c>
      <c r="N71" s="26">
        <v>0</v>
      </c>
      <c r="O71" s="26">
        <v>0</v>
      </c>
      <c r="P71" s="26">
        <v>0</v>
      </c>
      <c r="Q71" s="26">
        <v>600</v>
      </c>
    </row>
    <row r="72" spans="2:17" ht="12">
      <c r="B72" s="38" t="s">
        <v>75</v>
      </c>
      <c r="C72" s="39" t="s">
        <v>104</v>
      </c>
      <c r="D72" s="40"/>
      <c r="E72" s="12"/>
      <c r="F72" s="26">
        <v>424.64</v>
      </c>
      <c r="G72" s="26">
        <v>0</v>
      </c>
      <c r="H72" s="26">
        <v>0</v>
      </c>
      <c r="I72" s="26">
        <v>-2951.18</v>
      </c>
      <c r="J72" s="26">
        <v>-5921.43</v>
      </c>
      <c r="K72" s="26">
        <v>0</v>
      </c>
      <c r="L72" s="26">
        <v>-7822.5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</row>
    <row r="73" spans="2:17" ht="12">
      <c r="B73" s="23" t="s">
        <v>78</v>
      </c>
      <c r="C73" s="39" t="s">
        <v>105</v>
      </c>
      <c r="D73" s="40"/>
      <c r="E73" s="12"/>
      <c r="F73" s="26">
        <v>1083057.34</v>
      </c>
      <c r="G73" s="26">
        <v>866445.34</v>
      </c>
      <c r="H73" s="26">
        <v>649833.34</v>
      </c>
      <c r="I73" s="26">
        <v>433221.34</v>
      </c>
      <c r="J73" s="26">
        <v>216609.34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</row>
    <row r="74" spans="2:17" ht="12">
      <c r="B74" s="23" t="s">
        <v>79</v>
      </c>
      <c r="C74" s="39" t="s">
        <v>105</v>
      </c>
      <c r="D74" s="40"/>
      <c r="E74" s="12"/>
      <c r="F74" s="26">
        <v>13499940</v>
      </c>
      <c r="G74" s="26">
        <v>12547086</v>
      </c>
      <c r="H74" s="26">
        <v>11594232</v>
      </c>
      <c r="I74" s="26">
        <v>10641378</v>
      </c>
      <c r="J74" s="26">
        <v>9688524</v>
      </c>
      <c r="K74" s="26">
        <v>8735670</v>
      </c>
      <c r="L74" s="26">
        <v>7453284.28</v>
      </c>
      <c r="M74" s="26">
        <v>6255975.28</v>
      </c>
      <c r="N74" s="26">
        <v>5246482.95</v>
      </c>
      <c r="O74" s="26">
        <v>3986567.95</v>
      </c>
      <c r="P74" s="26">
        <v>2726652.95</v>
      </c>
      <c r="Q74" s="26">
        <v>1466727.28</v>
      </c>
    </row>
    <row r="75" spans="2:17" ht="12">
      <c r="B75" s="23" t="s">
        <v>145</v>
      </c>
      <c r="C75" s="39" t="s">
        <v>105</v>
      </c>
      <c r="D75" s="40"/>
      <c r="E75" s="12"/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15663389</v>
      </c>
    </row>
    <row r="76" spans="2:17" ht="12">
      <c r="B76" s="23" t="s">
        <v>146</v>
      </c>
      <c r="C76" s="39" t="s">
        <v>105</v>
      </c>
      <c r="D76" s="40"/>
      <c r="E76" s="12"/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</row>
    <row r="77" spans="2:17" ht="12">
      <c r="B77" s="23" t="s">
        <v>80</v>
      </c>
      <c r="C77" s="29" t="s">
        <v>106</v>
      </c>
      <c r="D77" s="40"/>
      <c r="E77" s="12"/>
      <c r="F77" s="26">
        <v>-389.94</v>
      </c>
      <c r="G77" s="26">
        <v>-459.94</v>
      </c>
      <c r="H77" s="26">
        <v>0</v>
      </c>
      <c r="I77" s="26">
        <v>-170</v>
      </c>
      <c r="J77" s="26">
        <v>-755.69</v>
      </c>
      <c r="K77" s="26">
        <v>0</v>
      </c>
      <c r="L77" s="26">
        <v>-727.09</v>
      </c>
      <c r="M77" s="26">
        <v>-727.09</v>
      </c>
      <c r="N77" s="26">
        <v>0</v>
      </c>
      <c r="O77" s="26">
        <v>0</v>
      </c>
      <c r="P77" s="26">
        <v>0</v>
      </c>
      <c r="Q77" s="26">
        <v>0</v>
      </c>
    </row>
    <row r="78" spans="2:17" ht="12">
      <c r="B78" s="23" t="s">
        <v>147</v>
      </c>
      <c r="C78" s="29" t="s">
        <v>150</v>
      </c>
      <c r="D78" s="40"/>
      <c r="E78" s="12"/>
      <c r="F78" s="26">
        <v>150950.007</v>
      </c>
      <c r="G78" s="26">
        <v>108377.397</v>
      </c>
      <c r="H78" s="26">
        <v>89303.487</v>
      </c>
      <c r="I78" s="26">
        <v>95082.737</v>
      </c>
      <c r="J78" s="26">
        <v>105902.347</v>
      </c>
      <c r="K78" s="26">
        <v>73085.187</v>
      </c>
      <c r="L78" s="26">
        <v>179000.057</v>
      </c>
      <c r="M78" s="26">
        <v>191088.377</v>
      </c>
      <c r="N78" s="26">
        <v>204868.067</v>
      </c>
      <c r="O78" s="26">
        <v>199716.327</v>
      </c>
      <c r="P78" s="26">
        <v>198807.247</v>
      </c>
      <c r="Q78" s="26">
        <v>95308.167</v>
      </c>
    </row>
    <row r="79" spans="2:17" ht="12">
      <c r="B79" s="23" t="s">
        <v>82</v>
      </c>
      <c r="C79" s="29" t="s">
        <v>108</v>
      </c>
      <c r="D79" s="40"/>
      <c r="E79" s="12"/>
      <c r="F79" s="26">
        <v>980916.65</v>
      </c>
      <c r="G79" s="26">
        <v>945737.15</v>
      </c>
      <c r="H79" s="26">
        <v>918237.63</v>
      </c>
      <c r="I79" s="26">
        <v>790616.31</v>
      </c>
      <c r="J79" s="26">
        <v>625806.59</v>
      </c>
      <c r="K79" s="26">
        <v>724467.53</v>
      </c>
      <c r="L79" s="26">
        <v>777273.1</v>
      </c>
      <c r="M79" s="26">
        <v>722599.28</v>
      </c>
      <c r="N79" s="26">
        <v>671417.21</v>
      </c>
      <c r="O79" s="26">
        <v>704051.15</v>
      </c>
      <c r="P79" s="26">
        <v>632575.61</v>
      </c>
      <c r="Q79" s="26">
        <v>763548.3200000001</v>
      </c>
    </row>
    <row r="80" spans="2:17" ht="12">
      <c r="B80" s="23" t="s">
        <v>84</v>
      </c>
      <c r="C80" s="29" t="s">
        <v>109</v>
      </c>
      <c r="D80" s="40"/>
      <c r="E80" s="12"/>
      <c r="F80" s="26">
        <v>837.5</v>
      </c>
      <c r="G80" s="26">
        <v>670.5</v>
      </c>
      <c r="H80" s="26">
        <v>503.5</v>
      </c>
      <c r="I80" s="26">
        <v>336.5</v>
      </c>
      <c r="J80" s="26">
        <v>169.5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</row>
    <row r="81" spans="2:17" ht="12">
      <c r="B81" s="23" t="s">
        <v>148</v>
      </c>
      <c r="C81" s="29" t="s">
        <v>109</v>
      </c>
      <c r="D81" s="40"/>
      <c r="E81" s="12"/>
      <c r="F81" s="26">
        <v>42074</v>
      </c>
      <c r="G81" s="26">
        <v>38248</v>
      </c>
      <c r="H81" s="26">
        <v>34422</v>
      </c>
      <c r="I81" s="26">
        <v>30596</v>
      </c>
      <c r="J81" s="26">
        <v>26770</v>
      </c>
      <c r="K81" s="26">
        <v>22944</v>
      </c>
      <c r="L81" s="26">
        <v>20958</v>
      </c>
      <c r="M81" s="26">
        <v>16965</v>
      </c>
      <c r="N81" s="26">
        <v>12972</v>
      </c>
      <c r="O81" s="26">
        <v>8979</v>
      </c>
      <c r="P81" s="26">
        <v>4986</v>
      </c>
      <c r="Q81" s="26">
        <v>1005</v>
      </c>
    </row>
    <row r="82" spans="2:17" ht="12">
      <c r="B82" s="23" t="s">
        <v>149</v>
      </c>
      <c r="C82" s="29" t="s">
        <v>151</v>
      </c>
      <c r="D82" s="40"/>
      <c r="E82" s="12"/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</row>
    <row r="83" spans="2:17" ht="12">
      <c r="B83" s="23" t="s">
        <v>85</v>
      </c>
      <c r="C83" s="29" t="s">
        <v>110</v>
      </c>
      <c r="D83" s="40"/>
      <c r="E83" s="12"/>
      <c r="F83" s="26">
        <v>145875</v>
      </c>
      <c r="G83" s="26">
        <v>-12810.53</v>
      </c>
      <c r="H83" s="26">
        <v>0</v>
      </c>
      <c r="I83" s="26">
        <v>25785.77</v>
      </c>
      <c r="J83" s="26">
        <v>-101532.42</v>
      </c>
      <c r="K83" s="26">
        <v>0</v>
      </c>
      <c r="L83" s="26">
        <v>-63197.950000000004</v>
      </c>
      <c r="M83" s="26">
        <v>-323461.95</v>
      </c>
      <c r="N83" s="26">
        <v>0</v>
      </c>
      <c r="O83" s="26">
        <v>-223866.1</v>
      </c>
      <c r="P83" s="26">
        <v>-74720.69</v>
      </c>
      <c r="Q83" s="26">
        <v>0</v>
      </c>
    </row>
    <row r="84" spans="2:17" ht="12">
      <c r="B84" s="23" t="s">
        <v>87</v>
      </c>
      <c r="C84" s="29" t="s">
        <v>112</v>
      </c>
      <c r="D84" s="40"/>
      <c r="E84" s="12"/>
      <c r="F84" s="26">
        <v>489746.61</v>
      </c>
      <c r="G84" s="26">
        <v>475713.88</v>
      </c>
      <c r="H84" s="26">
        <v>461681.15</v>
      </c>
      <c r="I84" s="26">
        <v>447648.42</v>
      </c>
      <c r="J84" s="26">
        <v>433615.69</v>
      </c>
      <c r="K84" s="26">
        <v>419582.96</v>
      </c>
      <c r="L84" s="26">
        <v>405550.23</v>
      </c>
      <c r="M84" s="26">
        <v>391517.5</v>
      </c>
      <c r="N84" s="26">
        <v>377484.77</v>
      </c>
      <c r="O84" s="26">
        <v>363452.04</v>
      </c>
      <c r="P84" s="26">
        <v>315934.89</v>
      </c>
      <c r="Q84" s="26">
        <v>303246.9</v>
      </c>
    </row>
    <row r="85" spans="2:17" ht="12">
      <c r="B85" s="23" t="s">
        <v>88</v>
      </c>
      <c r="C85" s="29" t="s">
        <v>113</v>
      </c>
      <c r="D85" s="40"/>
      <c r="E85" s="12"/>
      <c r="F85" s="26">
        <v>203.51</v>
      </c>
      <c r="G85" s="26">
        <v>-138.79</v>
      </c>
      <c r="H85" s="26">
        <v>0</v>
      </c>
      <c r="I85" s="26">
        <v>251.08</v>
      </c>
      <c r="J85" s="26">
        <v>8838.1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</row>
    <row r="86" spans="2:17" ht="12">
      <c r="B86" s="23" t="s">
        <v>89</v>
      </c>
      <c r="C86" s="29" t="s">
        <v>114</v>
      </c>
      <c r="D86" s="40"/>
      <c r="E86" s="12"/>
      <c r="F86" s="26">
        <v>111461.06</v>
      </c>
      <c r="G86" s="26">
        <v>81696.90000000001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69103.6</v>
      </c>
    </row>
    <row r="87" spans="2:17" ht="12">
      <c r="B87" s="23" t="s">
        <v>91</v>
      </c>
      <c r="C87" s="29" t="s">
        <v>116</v>
      </c>
      <c r="D87" s="40"/>
      <c r="E87" s="12"/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</row>
    <row r="88" spans="2:17" ht="12">
      <c r="B88" s="25"/>
      <c r="C88" s="16" t="s">
        <v>46</v>
      </c>
      <c r="D88" s="17"/>
      <c r="E88" s="7"/>
      <c r="F88" s="8">
        <f>SUM(F68:F87)</f>
        <v>16661349.216999998</v>
      </c>
      <c r="G88" s="8">
        <f aca="true" t="shared" si="1" ref="G88:Q88">SUM(G68:G87)</f>
        <v>15207168.357</v>
      </c>
      <c r="H88" s="8">
        <f t="shared" si="1"/>
        <v>13903809.787</v>
      </c>
      <c r="I88" s="8">
        <f t="shared" si="1"/>
        <v>12592836.546999997</v>
      </c>
      <c r="J88" s="8">
        <f t="shared" si="1"/>
        <v>11130296.176999997</v>
      </c>
      <c r="K88" s="8">
        <f t="shared" si="1"/>
        <v>10110171.777</v>
      </c>
      <c r="L88" s="8">
        <f t="shared" si="1"/>
        <v>8894262.537000002</v>
      </c>
      <c r="M88" s="8">
        <f t="shared" si="1"/>
        <v>7386046.757000001</v>
      </c>
      <c r="N88" s="8">
        <f t="shared" si="1"/>
        <v>6645836.907</v>
      </c>
      <c r="O88" s="8">
        <f t="shared" si="1"/>
        <v>5166495.0770000005</v>
      </c>
      <c r="P88" s="8">
        <f t="shared" si="1"/>
        <v>3931853.007</v>
      </c>
      <c r="Q88" s="8">
        <f t="shared" si="1"/>
        <v>18490419.367</v>
      </c>
    </row>
    <row r="89" spans="2:18" ht="12">
      <c r="B89" s="23" t="s">
        <v>94</v>
      </c>
      <c r="C89" s="29" t="s">
        <v>119</v>
      </c>
      <c r="D89" s="40"/>
      <c r="E89" s="12"/>
      <c r="F89" s="26">
        <v>1157621.5</v>
      </c>
      <c r="G89" s="26">
        <v>1157621.5</v>
      </c>
      <c r="H89" s="26">
        <v>1146107.99</v>
      </c>
      <c r="I89" s="26">
        <v>1146107.99</v>
      </c>
      <c r="J89" s="26">
        <v>1146107.99</v>
      </c>
      <c r="K89" s="26">
        <v>1134594.48</v>
      </c>
      <c r="L89" s="26">
        <v>1134594.48</v>
      </c>
      <c r="M89" s="26">
        <v>1134594.48</v>
      </c>
      <c r="N89" s="26">
        <v>1123080.97</v>
      </c>
      <c r="O89" s="26">
        <v>1119243.14</v>
      </c>
      <c r="P89" s="26">
        <v>1115405.31</v>
      </c>
      <c r="Q89" s="26">
        <v>1037848.35</v>
      </c>
      <c r="R89" s="27"/>
    </row>
    <row r="90" spans="2:18" ht="12">
      <c r="B90" s="23" t="s">
        <v>95</v>
      </c>
      <c r="C90" s="29" t="s">
        <v>120</v>
      </c>
      <c r="D90" s="40"/>
      <c r="E90" s="12"/>
      <c r="F90" s="26">
        <v>-80379.95</v>
      </c>
      <c r="G90" s="26">
        <v>-80379.95</v>
      </c>
      <c r="H90" s="26">
        <v>-77659.93000000001</v>
      </c>
      <c r="I90" s="26">
        <v>-77659.93000000001</v>
      </c>
      <c r="J90" s="26">
        <v>-77659.93000000001</v>
      </c>
      <c r="K90" s="26">
        <v>-74939.91</v>
      </c>
      <c r="L90" s="26">
        <v>-74939.91</v>
      </c>
      <c r="M90" s="26">
        <v>-74939.91</v>
      </c>
      <c r="N90" s="26">
        <v>-72219.89</v>
      </c>
      <c r="O90" s="26">
        <v>-71313.21</v>
      </c>
      <c r="P90" s="26">
        <v>-70406.53</v>
      </c>
      <c r="Q90" s="26">
        <v>-206047.97</v>
      </c>
      <c r="R90" s="27"/>
    </row>
    <row r="91" spans="2:18" ht="12">
      <c r="B91" s="23" t="s">
        <v>96</v>
      </c>
      <c r="C91" s="29" t="s">
        <v>121</v>
      </c>
      <c r="D91" s="40"/>
      <c r="E91" s="12"/>
      <c r="F91" s="26">
        <v>84047.82</v>
      </c>
      <c r="G91" s="26">
        <v>81336.6</v>
      </c>
      <c r="H91" s="26">
        <v>78625.38</v>
      </c>
      <c r="I91" s="26">
        <v>75914.16</v>
      </c>
      <c r="J91" s="26">
        <v>73202.94</v>
      </c>
      <c r="K91" s="26">
        <v>70491.72</v>
      </c>
      <c r="L91" s="26">
        <v>67780.5</v>
      </c>
      <c r="M91" s="26">
        <v>65069.28</v>
      </c>
      <c r="N91" s="26">
        <v>62358.06</v>
      </c>
      <c r="O91" s="26">
        <v>59646.840000000004</v>
      </c>
      <c r="P91" s="26">
        <v>56935.62</v>
      </c>
      <c r="Q91" s="26">
        <v>54224.4</v>
      </c>
      <c r="R91" s="27"/>
    </row>
    <row r="92" spans="2:18" ht="12">
      <c r="B92" s="23" t="s">
        <v>97</v>
      </c>
      <c r="C92" s="29" t="s">
        <v>122</v>
      </c>
      <c r="D92" s="40"/>
      <c r="E92" s="12"/>
      <c r="F92" s="26">
        <v>49383027.27</v>
      </c>
      <c r="G92" s="26">
        <v>47566902.3</v>
      </c>
      <c r="H92" s="26">
        <v>43524237.91</v>
      </c>
      <c r="I92" s="26">
        <v>43835587.57</v>
      </c>
      <c r="J92" s="26">
        <v>44496430.61</v>
      </c>
      <c r="K92" s="26">
        <v>37884685.41</v>
      </c>
      <c r="L92" s="26">
        <v>31540504.49</v>
      </c>
      <c r="M92" s="26">
        <v>40930101.63</v>
      </c>
      <c r="N92" s="26">
        <v>40252199.78</v>
      </c>
      <c r="O92" s="26">
        <v>39335692.05</v>
      </c>
      <c r="P92" s="26">
        <v>25631733.43</v>
      </c>
      <c r="Q92" s="26">
        <v>28295412.39</v>
      </c>
      <c r="R92" s="27"/>
    </row>
    <row r="93" spans="2:18" ht="12">
      <c r="B93" s="23" t="s">
        <v>152</v>
      </c>
      <c r="C93" s="29" t="s">
        <v>153</v>
      </c>
      <c r="D93" s="40"/>
      <c r="E93" s="12"/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4844539.17</v>
      </c>
      <c r="R93" s="27"/>
    </row>
    <row r="94" spans="2:18" ht="12">
      <c r="B94" s="23" t="s">
        <v>98</v>
      </c>
      <c r="C94" s="29" t="s">
        <v>123</v>
      </c>
      <c r="D94" s="40"/>
      <c r="E94" s="12"/>
      <c r="F94" s="26">
        <v>655144.71</v>
      </c>
      <c r="G94" s="26">
        <v>624367.2000000001</v>
      </c>
      <c r="H94" s="26">
        <v>596690.5700000001</v>
      </c>
      <c r="I94" s="26">
        <v>569013.93</v>
      </c>
      <c r="J94" s="26">
        <v>541337.3</v>
      </c>
      <c r="K94" s="26">
        <v>513660.66000000003</v>
      </c>
      <c r="L94" s="26">
        <v>485984.03</v>
      </c>
      <c r="M94" s="26">
        <v>458307.39</v>
      </c>
      <c r="N94" s="26">
        <v>430630.76</v>
      </c>
      <c r="O94" s="26">
        <v>402954.11</v>
      </c>
      <c r="P94" s="26">
        <v>375277.48</v>
      </c>
      <c r="Q94" s="26">
        <v>274963.32</v>
      </c>
      <c r="R94" s="27"/>
    </row>
    <row r="95" spans="2:18" ht="12">
      <c r="B95" s="23" t="s">
        <v>99</v>
      </c>
      <c r="C95" s="29" t="s">
        <v>124</v>
      </c>
      <c r="D95" s="40"/>
      <c r="E95" s="12"/>
      <c r="F95" s="26">
        <v>25249504.61</v>
      </c>
      <c r="G95" s="26">
        <v>25430553.48</v>
      </c>
      <c r="H95" s="26">
        <v>25694415</v>
      </c>
      <c r="I95" s="26">
        <v>25838361.58</v>
      </c>
      <c r="J95" s="26">
        <v>26859980.62</v>
      </c>
      <c r="K95" s="26">
        <v>27699225.66</v>
      </c>
      <c r="L95" s="26">
        <v>28058222.8</v>
      </c>
      <c r="M95" s="26">
        <v>27567262.03</v>
      </c>
      <c r="N95" s="26">
        <v>27868766.61</v>
      </c>
      <c r="O95" s="26">
        <v>28139872.35</v>
      </c>
      <c r="P95" s="26">
        <v>28514302.37</v>
      </c>
      <c r="Q95" s="26">
        <v>28450728.79</v>
      </c>
      <c r="R95" s="27"/>
    </row>
    <row r="96" spans="2:18" ht="12">
      <c r="B96" s="23" t="s">
        <v>100</v>
      </c>
      <c r="C96" s="29" t="s">
        <v>125</v>
      </c>
      <c r="D96" s="40"/>
      <c r="E96" s="12"/>
      <c r="F96" s="26">
        <v>293991.38</v>
      </c>
      <c r="G96" s="26">
        <v>294520.69</v>
      </c>
      <c r="H96" s="26">
        <v>295049.99</v>
      </c>
      <c r="I96" s="26">
        <v>295579.29</v>
      </c>
      <c r="J96" s="26">
        <v>296108.60000000003</v>
      </c>
      <c r="K96" s="26">
        <v>296637.91000000003</v>
      </c>
      <c r="L96" s="26">
        <v>297167.21</v>
      </c>
      <c r="M96" s="26">
        <v>297696.52</v>
      </c>
      <c r="N96" s="26">
        <v>298225.84</v>
      </c>
      <c r="O96" s="26">
        <v>298755.14</v>
      </c>
      <c r="P96" s="26">
        <v>294755.45</v>
      </c>
      <c r="Q96" s="26">
        <v>242855.83000000002</v>
      </c>
      <c r="R96" s="27"/>
    </row>
    <row r="97" spans="2:17" ht="12">
      <c r="B97" s="38"/>
      <c r="C97" s="39"/>
      <c r="D97" s="40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</row>
    <row r="98" spans="2:17" ht="12">
      <c r="B98" s="25"/>
      <c r="C98" s="18" t="s">
        <v>47</v>
      </c>
      <c r="D98" s="17"/>
      <c r="E98" s="7"/>
      <c r="F98" s="9">
        <f>SUM(F89:F96)</f>
        <v>76742957.34</v>
      </c>
      <c r="G98" s="9">
        <f aca="true" t="shared" si="2" ref="G98:Q98">SUM(G89:G96)</f>
        <v>75074921.82</v>
      </c>
      <c r="H98" s="9">
        <f t="shared" si="2"/>
        <v>71257466.90999998</v>
      </c>
      <c r="I98" s="9">
        <f t="shared" si="2"/>
        <v>71682904.59</v>
      </c>
      <c r="J98" s="9">
        <f t="shared" si="2"/>
        <v>73335508.13</v>
      </c>
      <c r="K98" s="9">
        <f t="shared" si="2"/>
        <v>67524355.92999999</v>
      </c>
      <c r="L98" s="9">
        <f t="shared" si="2"/>
        <v>61509313.6</v>
      </c>
      <c r="M98" s="9">
        <f t="shared" si="2"/>
        <v>70378091.42</v>
      </c>
      <c r="N98" s="9">
        <f t="shared" si="2"/>
        <v>69963042.13</v>
      </c>
      <c r="O98" s="9">
        <f t="shared" si="2"/>
        <v>69284850.42</v>
      </c>
      <c r="P98" s="9">
        <f t="shared" si="2"/>
        <v>55918003.13</v>
      </c>
      <c r="Q98" s="9">
        <f t="shared" si="2"/>
        <v>62994524.28</v>
      </c>
    </row>
    <row r="99" spans="2:17" ht="12.75">
      <c r="B99" s="24"/>
      <c r="C99" s="19" t="s">
        <v>43</v>
      </c>
      <c r="D99" s="20"/>
      <c r="E99" s="30"/>
      <c r="F99" s="10">
        <f>+F61+F67+F88+F98</f>
        <v>97037735.587</v>
      </c>
      <c r="G99" s="10">
        <f aca="true" t="shared" si="3" ref="G99:Q99">+G61+G67+G88+G98</f>
        <v>93867624.527</v>
      </c>
      <c r="H99" s="10">
        <f t="shared" si="3"/>
        <v>88725732.74699998</v>
      </c>
      <c r="I99" s="10">
        <f t="shared" si="3"/>
        <v>87788203.557</v>
      </c>
      <c r="J99" s="10">
        <f t="shared" si="3"/>
        <v>87938788.807</v>
      </c>
      <c r="K99" s="10">
        <f t="shared" si="3"/>
        <v>81083382.027</v>
      </c>
      <c r="L99" s="10">
        <f t="shared" si="3"/>
        <v>73806654.227</v>
      </c>
      <c r="M99" s="10">
        <f t="shared" si="3"/>
        <v>81121094.117</v>
      </c>
      <c r="N99" s="10">
        <f t="shared" si="3"/>
        <v>79927844.167</v>
      </c>
      <c r="O99" s="10">
        <f t="shared" si="3"/>
        <v>77725089.637</v>
      </c>
      <c r="P99" s="10">
        <f t="shared" si="3"/>
        <v>63077554.367</v>
      </c>
      <c r="Q99" s="10">
        <f t="shared" si="3"/>
        <v>84755682.387</v>
      </c>
    </row>
    <row r="100" spans="6:17" ht="12"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6:17" ht="12"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6:17" ht="12"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6:17" ht="12">
      <c r="F103" s="43" t="s">
        <v>48</v>
      </c>
      <c r="G103" s="43" t="s">
        <v>48</v>
      </c>
      <c r="H103" s="43" t="s">
        <v>48</v>
      </c>
      <c r="I103" s="43" t="s">
        <v>48</v>
      </c>
      <c r="J103" s="43" t="s">
        <v>48</v>
      </c>
      <c r="K103" s="43" t="s">
        <v>48</v>
      </c>
      <c r="L103" s="43" t="s">
        <v>48</v>
      </c>
      <c r="M103" s="43" t="s">
        <v>48</v>
      </c>
      <c r="N103" s="43" t="s">
        <v>48</v>
      </c>
      <c r="O103" s="43" t="s">
        <v>48</v>
      </c>
      <c r="P103" s="43" t="s">
        <v>48</v>
      </c>
      <c r="Q103" s="43" t="s">
        <v>48</v>
      </c>
    </row>
    <row r="104" spans="1:17" ht="13.5" thickBot="1">
      <c r="A104" s="6" t="s">
        <v>140</v>
      </c>
      <c r="F104" s="44" t="s">
        <v>128</v>
      </c>
      <c r="G104" s="44" t="s">
        <v>129</v>
      </c>
      <c r="H104" s="44" t="s">
        <v>130</v>
      </c>
      <c r="I104" s="44" t="s">
        <v>131</v>
      </c>
      <c r="J104" s="44" t="s">
        <v>132</v>
      </c>
      <c r="K104" s="44" t="s">
        <v>133</v>
      </c>
      <c r="L104" s="44" t="s">
        <v>134</v>
      </c>
      <c r="M104" s="44" t="s">
        <v>135</v>
      </c>
      <c r="N104" s="44" t="s">
        <v>136</v>
      </c>
      <c r="O104" s="44" t="s">
        <v>137</v>
      </c>
      <c r="P104" s="44" t="s">
        <v>138</v>
      </c>
      <c r="Q104" s="44" t="s">
        <v>139</v>
      </c>
    </row>
    <row r="105" spans="1:17" ht="12.75" thickTop="1">
      <c r="A105" s="22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1:17" ht="13.5" thickBot="1">
      <c r="A106" s="21">
        <v>2016</v>
      </c>
      <c r="B106" s="34" t="s">
        <v>141</v>
      </c>
      <c r="C106" s="35" t="s">
        <v>142</v>
      </c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1:17" ht="12">
      <c r="A107" s="15"/>
      <c r="C107" s="36"/>
      <c r="D107" s="31"/>
      <c r="E107" s="31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2:17" ht="12">
      <c r="B108" s="38" t="s">
        <v>55</v>
      </c>
      <c r="C108" s="39" t="s">
        <v>56</v>
      </c>
      <c r="D108" s="40"/>
      <c r="E108" s="12"/>
      <c r="F108" s="26">
        <v>641790.6</v>
      </c>
      <c r="G108" s="26">
        <v>639138.5700000001</v>
      </c>
      <c r="H108" s="26">
        <v>636486.54</v>
      </c>
      <c r="I108" s="26">
        <v>633834.51</v>
      </c>
      <c r="J108" s="26">
        <v>631182.48</v>
      </c>
      <c r="K108" s="26">
        <v>633509.4400000001</v>
      </c>
      <c r="L108" s="26">
        <v>630836.4</v>
      </c>
      <c r="M108" s="26">
        <v>635631.58</v>
      </c>
      <c r="N108" s="26">
        <v>632926.76</v>
      </c>
      <c r="O108" s="26">
        <v>630221.9400000001</v>
      </c>
      <c r="P108" s="26">
        <v>627517.12</v>
      </c>
      <c r="Q108" s="26">
        <v>624812.3</v>
      </c>
    </row>
    <row r="109" spans="2:17" ht="12">
      <c r="B109" s="38" t="s">
        <v>57</v>
      </c>
      <c r="C109" s="39" t="s">
        <v>58</v>
      </c>
      <c r="D109" s="40"/>
      <c r="E109" s="12"/>
      <c r="F109" s="26">
        <v>365425.44</v>
      </c>
      <c r="G109" s="26">
        <v>354367.43</v>
      </c>
      <c r="H109" s="26">
        <v>343293.44</v>
      </c>
      <c r="I109" s="26">
        <v>332219.45</v>
      </c>
      <c r="J109" s="26">
        <v>321145.47000000003</v>
      </c>
      <c r="K109" s="26">
        <v>310071.49</v>
      </c>
      <c r="L109" s="26">
        <v>298997.51</v>
      </c>
      <c r="M109" s="26">
        <v>287923.53</v>
      </c>
      <c r="N109" s="26">
        <v>277318.3</v>
      </c>
      <c r="O109" s="26">
        <v>266225.57</v>
      </c>
      <c r="P109" s="26">
        <v>255132.84</v>
      </c>
      <c r="Q109" s="26">
        <v>244040.11000000002</v>
      </c>
    </row>
    <row r="110" spans="2:17" ht="12">
      <c r="B110" s="38" t="s">
        <v>59</v>
      </c>
      <c r="C110" s="39" t="s">
        <v>60</v>
      </c>
      <c r="D110" s="40"/>
      <c r="E110" s="12"/>
      <c r="F110" s="26">
        <v>2217009.79</v>
      </c>
      <c r="G110" s="26">
        <v>2184222.4</v>
      </c>
      <c r="H110" s="26">
        <v>2151435.03</v>
      </c>
      <c r="I110" s="26">
        <v>2118647.64</v>
      </c>
      <c r="J110" s="26">
        <v>2085860.27</v>
      </c>
      <c r="K110" s="26">
        <v>2053072.88</v>
      </c>
      <c r="L110" s="26">
        <v>2020285.51</v>
      </c>
      <c r="M110" s="26">
        <v>1987498.12</v>
      </c>
      <c r="N110" s="26">
        <v>1954710.75</v>
      </c>
      <c r="O110" s="26">
        <v>1921923.38</v>
      </c>
      <c r="P110" s="26">
        <v>1889136.01</v>
      </c>
      <c r="Q110" s="26">
        <v>1856348.6400000001</v>
      </c>
    </row>
    <row r="111" spans="2:17" ht="12">
      <c r="B111" s="25"/>
      <c r="C111" s="16" t="s">
        <v>44</v>
      </c>
      <c r="D111" s="17"/>
      <c r="E111" s="7"/>
      <c r="F111" s="26">
        <v>3224225.83</v>
      </c>
      <c r="G111" s="26">
        <v>3177728.4</v>
      </c>
      <c r="H111" s="26">
        <v>3131215.01</v>
      </c>
      <c r="I111" s="26">
        <v>3084701.6</v>
      </c>
      <c r="J111" s="26">
        <v>3038188.2199999997</v>
      </c>
      <c r="K111" s="26">
        <v>2996653.81</v>
      </c>
      <c r="L111" s="26">
        <v>2950119.42</v>
      </c>
      <c r="M111" s="26">
        <v>2911053.23</v>
      </c>
      <c r="N111" s="26">
        <v>2864955.81</v>
      </c>
      <c r="O111" s="26">
        <v>2818370.8899999997</v>
      </c>
      <c r="P111" s="26">
        <v>2771785.9699999997</v>
      </c>
      <c r="Q111" s="26">
        <v>2725201.0500000003</v>
      </c>
    </row>
    <row r="112" spans="2:17" ht="12">
      <c r="B112" s="23" t="s">
        <v>126</v>
      </c>
      <c r="C112" s="29" t="s">
        <v>127</v>
      </c>
      <c r="D112" s="40"/>
      <c r="E112" s="12"/>
      <c r="F112" s="26">
        <v>0</v>
      </c>
      <c r="G112" s="26">
        <v>0</v>
      </c>
      <c r="H112" s="26">
        <v>0</v>
      </c>
      <c r="I112" s="26">
        <v>0</v>
      </c>
      <c r="J112" s="26">
        <v>0</v>
      </c>
      <c r="K112" s="26">
        <v>0</v>
      </c>
      <c r="L112" s="26">
        <v>0</v>
      </c>
      <c r="M112" s="26">
        <v>0</v>
      </c>
      <c r="N112" s="26">
        <v>0</v>
      </c>
      <c r="O112" s="26">
        <v>1093</v>
      </c>
      <c r="P112" s="26">
        <v>0</v>
      </c>
      <c r="Q112" s="26">
        <v>0</v>
      </c>
    </row>
    <row r="113" spans="2:17" ht="12">
      <c r="B113" s="23" t="s">
        <v>63</v>
      </c>
      <c r="C113" s="29" t="s">
        <v>64</v>
      </c>
      <c r="D113" s="40"/>
      <c r="E113" s="12"/>
      <c r="F113" s="26">
        <v>0</v>
      </c>
      <c r="G113" s="26">
        <v>0</v>
      </c>
      <c r="H113" s="26">
        <v>0</v>
      </c>
      <c r="I113" s="26">
        <v>0</v>
      </c>
      <c r="J113" s="26">
        <v>-39146.18</v>
      </c>
      <c r="K113" s="26">
        <v>0</v>
      </c>
      <c r="L113" s="26">
        <v>0</v>
      </c>
      <c r="M113" s="26">
        <v>0</v>
      </c>
      <c r="N113" s="26">
        <v>0</v>
      </c>
      <c r="O113" s="26">
        <v>0</v>
      </c>
      <c r="P113" s="26">
        <v>0</v>
      </c>
      <c r="Q113" s="26">
        <v>0</v>
      </c>
    </row>
    <row r="114" spans="2:17" ht="12">
      <c r="B114" s="23" t="s">
        <v>65</v>
      </c>
      <c r="C114" s="29" t="s">
        <v>66</v>
      </c>
      <c r="D114" s="40"/>
      <c r="E114" s="12"/>
      <c r="F114" s="26">
        <v>0</v>
      </c>
      <c r="G114" s="26">
        <v>0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26">
        <v>0</v>
      </c>
      <c r="P114" s="26">
        <v>0</v>
      </c>
      <c r="Q114" s="26">
        <v>0</v>
      </c>
    </row>
    <row r="115" spans="2:17" ht="12">
      <c r="B115" s="23" t="s">
        <v>67</v>
      </c>
      <c r="C115" s="29" t="s">
        <v>68</v>
      </c>
      <c r="D115" s="40"/>
      <c r="E115" s="12"/>
      <c r="F115" s="26">
        <v>0</v>
      </c>
      <c r="G115" s="26">
        <v>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26">
        <v>0</v>
      </c>
      <c r="P115" s="26">
        <v>0</v>
      </c>
      <c r="Q115" s="26">
        <v>0</v>
      </c>
    </row>
    <row r="116" spans="2:17" ht="12">
      <c r="B116" s="23" t="s">
        <v>143</v>
      </c>
      <c r="C116" s="29" t="s">
        <v>144</v>
      </c>
      <c r="D116" s="40"/>
      <c r="E116" s="12"/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</row>
    <row r="117" spans="2:17" ht="12">
      <c r="B117" s="25"/>
      <c r="C117" s="16" t="s">
        <v>45</v>
      </c>
      <c r="D117" s="17"/>
      <c r="E117" s="7"/>
      <c r="F117" s="26">
        <v>0</v>
      </c>
      <c r="G117" s="26">
        <v>0</v>
      </c>
      <c r="H117" s="26">
        <v>0</v>
      </c>
      <c r="I117" s="26">
        <v>0</v>
      </c>
      <c r="J117" s="26">
        <v>-39146.18</v>
      </c>
      <c r="K117" s="26">
        <v>0</v>
      </c>
      <c r="L117" s="26">
        <v>0</v>
      </c>
      <c r="M117" s="26">
        <v>0</v>
      </c>
      <c r="N117" s="26">
        <v>0</v>
      </c>
      <c r="O117" s="26">
        <v>1093</v>
      </c>
      <c r="P117" s="26">
        <v>0</v>
      </c>
      <c r="Q117" s="26">
        <v>0</v>
      </c>
    </row>
    <row r="118" spans="2:17" ht="12">
      <c r="B118" s="38" t="s">
        <v>71</v>
      </c>
      <c r="C118" s="39" t="s">
        <v>101</v>
      </c>
      <c r="D118" s="40"/>
      <c r="E118" s="12"/>
      <c r="F118" s="26">
        <v>128002.68000000001</v>
      </c>
      <c r="G118" s="26">
        <v>129486.92</v>
      </c>
      <c r="H118" s="26">
        <v>130316.32</v>
      </c>
      <c r="I118" s="26">
        <v>134288.27</v>
      </c>
      <c r="J118" s="26">
        <v>136968.67</v>
      </c>
      <c r="K118" s="26">
        <v>170972.64</v>
      </c>
      <c r="L118" s="26">
        <v>223935.79</v>
      </c>
      <c r="M118" s="26">
        <v>243182.58000000002</v>
      </c>
      <c r="N118" s="26">
        <v>242708.19</v>
      </c>
      <c r="O118" s="26">
        <v>246580.65</v>
      </c>
      <c r="P118" s="26">
        <v>248270.92</v>
      </c>
      <c r="Q118" s="26">
        <v>251086.56</v>
      </c>
    </row>
    <row r="119" spans="2:17" ht="12">
      <c r="B119" s="38" t="s">
        <v>72</v>
      </c>
      <c r="C119" s="39" t="s">
        <v>102</v>
      </c>
      <c r="D119" s="40"/>
      <c r="E119" s="12"/>
      <c r="F119" s="26">
        <v>0</v>
      </c>
      <c r="G119" s="26">
        <v>0</v>
      </c>
      <c r="H119" s="26">
        <v>0</v>
      </c>
      <c r="I119" s="26">
        <v>0</v>
      </c>
      <c r="J119" s="26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0</v>
      </c>
      <c r="Q119" s="26">
        <v>0</v>
      </c>
    </row>
    <row r="120" spans="2:17" ht="12">
      <c r="B120" s="38" t="s">
        <v>73</v>
      </c>
      <c r="C120" s="39" t="s">
        <v>103</v>
      </c>
      <c r="D120" s="40"/>
      <c r="E120" s="12"/>
      <c r="F120" s="26">
        <v>0</v>
      </c>
      <c r="G120" s="26">
        <v>16.07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</row>
    <row r="121" spans="2:17" ht="12">
      <c r="B121" s="38" t="s">
        <v>74</v>
      </c>
      <c r="C121" s="39" t="s">
        <v>54</v>
      </c>
      <c r="D121" s="40"/>
      <c r="E121" s="12"/>
      <c r="F121" s="26">
        <v>0</v>
      </c>
      <c r="G121" s="26">
        <v>0</v>
      </c>
      <c r="H121" s="26">
        <v>0</v>
      </c>
      <c r="I121" s="26">
        <v>0</v>
      </c>
      <c r="J121" s="26">
        <v>0</v>
      </c>
      <c r="K121" s="26">
        <v>2000</v>
      </c>
      <c r="L121" s="26">
        <v>0</v>
      </c>
      <c r="M121" s="26">
        <v>1500</v>
      </c>
      <c r="N121" s="26">
        <v>600</v>
      </c>
      <c r="O121" s="26">
        <v>-17585.84</v>
      </c>
      <c r="P121" s="26">
        <v>-17185.84</v>
      </c>
      <c r="Q121" s="26">
        <v>247.17000000000002</v>
      </c>
    </row>
    <row r="122" spans="2:17" ht="12">
      <c r="B122" s="38" t="s">
        <v>75</v>
      </c>
      <c r="C122" s="39" t="s">
        <v>104</v>
      </c>
      <c r="D122" s="40"/>
      <c r="E122" s="12"/>
      <c r="F122" s="26">
        <v>0</v>
      </c>
      <c r="G122" s="26">
        <v>0</v>
      </c>
      <c r="H122" s="26">
        <v>0</v>
      </c>
      <c r="I122" s="26">
        <v>1826.67</v>
      </c>
      <c r="J122" s="26">
        <v>2280.11</v>
      </c>
      <c r="K122" s="26">
        <v>14324.24</v>
      </c>
      <c r="L122" s="26">
        <v>16684.08</v>
      </c>
      <c r="M122" s="26">
        <v>17786.29</v>
      </c>
      <c r="N122" s="26">
        <v>19640.18</v>
      </c>
      <c r="O122" s="26">
        <v>19425.93</v>
      </c>
      <c r="P122" s="26">
        <v>20509.55</v>
      </c>
      <c r="Q122" s="26">
        <v>18583.88</v>
      </c>
    </row>
    <row r="123" spans="2:17" ht="12">
      <c r="B123" s="23" t="s">
        <v>78</v>
      </c>
      <c r="C123" s="39" t="s">
        <v>105</v>
      </c>
      <c r="D123" s="40"/>
      <c r="E123" s="12"/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26">
        <v>0</v>
      </c>
      <c r="L123" s="26">
        <v>0</v>
      </c>
      <c r="M123" s="26">
        <v>0</v>
      </c>
      <c r="N123" s="26">
        <v>0</v>
      </c>
      <c r="O123" s="26">
        <v>0</v>
      </c>
      <c r="P123" s="26">
        <v>0</v>
      </c>
      <c r="Q123" s="26">
        <v>0</v>
      </c>
    </row>
    <row r="124" spans="2:17" ht="12">
      <c r="B124" s="23" t="s">
        <v>79</v>
      </c>
      <c r="C124" s="39" t="s">
        <v>105</v>
      </c>
      <c r="D124" s="40"/>
      <c r="E124" s="12"/>
      <c r="F124" s="26">
        <v>1222272.28</v>
      </c>
      <c r="G124" s="26">
        <v>977817.28</v>
      </c>
      <c r="H124" s="26">
        <v>733362.28</v>
      </c>
      <c r="I124" s="26">
        <v>488907.28</v>
      </c>
      <c r="J124" s="26">
        <v>244452.28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</row>
    <row r="125" spans="2:17" ht="12">
      <c r="B125" s="23" t="s">
        <v>145</v>
      </c>
      <c r="C125" s="39" t="s">
        <v>105</v>
      </c>
      <c r="D125" s="40"/>
      <c r="E125" s="12"/>
      <c r="F125" s="26">
        <v>14439250</v>
      </c>
      <c r="G125" s="26">
        <v>13417411</v>
      </c>
      <c r="H125" s="26">
        <v>12395572</v>
      </c>
      <c r="I125" s="26">
        <v>11373733</v>
      </c>
      <c r="J125" s="26">
        <v>10351894</v>
      </c>
      <c r="K125" s="26">
        <v>9330055</v>
      </c>
      <c r="L125" s="26">
        <v>8002624.98</v>
      </c>
      <c r="M125" s="26">
        <v>6717746.98</v>
      </c>
      <c r="N125" s="26">
        <v>5207869.98</v>
      </c>
      <c r="O125" s="26">
        <v>3997992.98</v>
      </c>
      <c r="P125" s="26">
        <v>2788115.98</v>
      </c>
      <c r="Q125" s="26">
        <v>1578234.98</v>
      </c>
    </row>
    <row r="126" spans="2:17" ht="12">
      <c r="B126" s="23" t="s">
        <v>146</v>
      </c>
      <c r="C126" s="39" t="s">
        <v>105</v>
      </c>
      <c r="D126" s="40"/>
      <c r="E126" s="12"/>
      <c r="F126" s="26">
        <v>0</v>
      </c>
      <c r="G126" s="26">
        <v>0</v>
      </c>
      <c r="H126" s="26">
        <v>0</v>
      </c>
      <c r="I126" s="26">
        <v>0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15200110</v>
      </c>
    </row>
    <row r="127" spans="2:17" ht="12">
      <c r="B127" s="23" t="s">
        <v>80</v>
      </c>
      <c r="C127" s="29" t="s">
        <v>106</v>
      </c>
      <c r="D127" s="40"/>
      <c r="E127" s="12"/>
      <c r="F127" s="26">
        <v>-327.42</v>
      </c>
      <c r="G127" s="26">
        <v>-362.42</v>
      </c>
      <c r="H127" s="26">
        <v>0</v>
      </c>
      <c r="I127" s="26">
        <v>-55</v>
      </c>
      <c r="J127" s="26">
        <v>-55</v>
      </c>
      <c r="K127" s="26">
        <v>0</v>
      </c>
      <c r="L127" s="26">
        <v>-220</v>
      </c>
      <c r="M127" s="26">
        <v>-220</v>
      </c>
      <c r="N127" s="26">
        <v>0</v>
      </c>
      <c r="O127" s="26">
        <v>-74.66</v>
      </c>
      <c r="P127" s="26">
        <v>-74.66</v>
      </c>
      <c r="Q127" s="26">
        <v>0</v>
      </c>
    </row>
    <row r="128" spans="2:17" ht="12">
      <c r="B128" s="23" t="s">
        <v>147</v>
      </c>
      <c r="C128" s="29" t="s">
        <v>150</v>
      </c>
      <c r="D128" s="40"/>
      <c r="E128" s="12"/>
      <c r="F128" s="26">
        <v>629288.467</v>
      </c>
      <c r="G128" s="26">
        <v>86306.927</v>
      </c>
      <c r="H128" s="26">
        <v>164603.747</v>
      </c>
      <c r="I128" s="26">
        <v>172393.597</v>
      </c>
      <c r="J128" s="26">
        <v>350785.677</v>
      </c>
      <c r="K128" s="26">
        <v>247708.557</v>
      </c>
      <c r="L128" s="26">
        <v>173996.067</v>
      </c>
      <c r="M128" s="26">
        <v>102425.097</v>
      </c>
      <c r="N128" s="26">
        <v>53000.257</v>
      </c>
      <c r="O128" s="26">
        <v>527375.507</v>
      </c>
      <c r="P128" s="26">
        <v>576973.787</v>
      </c>
      <c r="Q128" s="26">
        <v>55122.017</v>
      </c>
    </row>
    <row r="129" spans="2:17" ht="12">
      <c r="B129" s="23" t="s">
        <v>82</v>
      </c>
      <c r="C129" s="29" t="s">
        <v>108</v>
      </c>
      <c r="D129" s="40"/>
      <c r="E129" s="12"/>
      <c r="F129" s="26">
        <v>890986.4400000001</v>
      </c>
      <c r="G129" s="26">
        <v>958411.4</v>
      </c>
      <c r="H129" s="26">
        <v>843991.96</v>
      </c>
      <c r="I129" s="26">
        <v>829355.37</v>
      </c>
      <c r="J129" s="26">
        <v>758308.51</v>
      </c>
      <c r="K129" s="26">
        <v>869209.71</v>
      </c>
      <c r="L129" s="26">
        <v>866662.25</v>
      </c>
      <c r="M129" s="26">
        <v>884515.4</v>
      </c>
      <c r="N129" s="26">
        <v>903592.72</v>
      </c>
      <c r="O129" s="26">
        <v>796303.29</v>
      </c>
      <c r="P129" s="26">
        <v>791250.5700000001</v>
      </c>
      <c r="Q129" s="26">
        <v>996379.31</v>
      </c>
    </row>
    <row r="130" spans="2:17" ht="12">
      <c r="B130" s="23" t="s">
        <v>84</v>
      </c>
      <c r="C130" s="29" t="s">
        <v>109</v>
      </c>
      <c r="D130" s="40"/>
      <c r="E130" s="12"/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0</v>
      </c>
      <c r="Q130" s="26">
        <v>0</v>
      </c>
    </row>
    <row r="131" spans="2:17" ht="12">
      <c r="B131" s="23" t="s">
        <v>148</v>
      </c>
      <c r="C131" s="29" t="s">
        <v>109</v>
      </c>
      <c r="D131" s="40"/>
      <c r="E131" s="12"/>
      <c r="F131" s="26">
        <v>838</v>
      </c>
      <c r="G131" s="26">
        <v>671</v>
      </c>
      <c r="H131" s="26">
        <v>504</v>
      </c>
      <c r="I131" s="26">
        <v>337</v>
      </c>
      <c r="J131" s="26">
        <v>170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</row>
    <row r="132" spans="2:17" ht="12">
      <c r="B132" s="23" t="s">
        <v>149</v>
      </c>
      <c r="C132" s="29" t="s">
        <v>151</v>
      </c>
      <c r="D132" s="40"/>
      <c r="E132" s="12"/>
      <c r="F132" s="26">
        <v>219495</v>
      </c>
      <c r="G132" s="26">
        <v>199541</v>
      </c>
      <c r="H132" s="26">
        <v>179587</v>
      </c>
      <c r="I132" s="26">
        <v>159633</v>
      </c>
      <c r="J132" s="26">
        <v>139679</v>
      </c>
      <c r="K132" s="26">
        <v>119725</v>
      </c>
      <c r="L132" s="26">
        <v>99771</v>
      </c>
      <c r="M132" s="26">
        <v>79817</v>
      </c>
      <c r="N132" s="26">
        <v>59863</v>
      </c>
      <c r="O132" s="26">
        <v>39909</v>
      </c>
      <c r="P132" s="26">
        <v>19955</v>
      </c>
      <c r="Q132" s="26">
        <v>0</v>
      </c>
    </row>
    <row r="133" spans="2:17" ht="12">
      <c r="B133" s="23" t="s">
        <v>85</v>
      </c>
      <c r="C133" s="29" t="s">
        <v>110</v>
      </c>
      <c r="D133" s="40"/>
      <c r="E133" s="12"/>
      <c r="F133" s="26">
        <v>-275280.77</v>
      </c>
      <c r="G133" s="26">
        <v>-245937.72</v>
      </c>
      <c r="H133" s="26">
        <v>0</v>
      </c>
      <c r="I133" s="26">
        <v>-188364.29</v>
      </c>
      <c r="J133" s="26">
        <v>-70604.08</v>
      </c>
      <c r="K133" s="26">
        <v>0</v>
      </c>
      <c r="L133" s="26">
        <v>-120258.5</v>
      </c>
      <c r="M133" s="26">
        <v>23021.39</v>
      </c>
      <c r="N133" s="26">
        <v>0</v>
      </c>
      <c r="O133" s="26">
        <v>-58212.43</v>
      </c>
      <c r="P133" s="26">
        <v>-802111.23</v>
      </c>
      <c r="Q133" s="26">
        <v>0</v>
      </c>
    </row>
    <row r="134" spans="2:17" ht="12">
      <c r="B134" s="23" t="s">
        <v>87</v>
      </c>
      <c r="C134" s="29" t="s">
        <v>112</v>
      </c>
      <c r="D134" s="40"/>
      <c r="E134" s="12"/>
      <c r="F134" s="26">
        <v>287779.72000000003</v>
      </c>
      <c r="G134" s="26">
        <v>275213.09</v>
      </c>
      <c r="H134" s="26">
        <v>262646.46</v>
      </c>
      <c r="I134" s="26">
        <v>250079.83000000002</v>
      </c>
      <c r="J134" s="26">
        <v>240065.88</v>
      </c>
      <c r="K134" s="26">
        <v>455603.88</v>
      </c>
      <c r="L134" s="26">
        <v>447974.37</v>
      </c>
      <c r="M134" s="26">
        <v>441876.87</v>
      </c>
      <c r="N134" s="26">
        <v>433281.92</v>
      </c>
      <c r="O134" s="26">
        <v>424686.97000000003</v>
      </c>
      <c r="P134" s="26">
        <v>416092.02</v>
      </c>
      <c r="Q134" s="26">
        <v>407497.07</v>
      </c>
    </row>
    <row r="135" spans="2:17" ht="12">
      <c r="B135" s="23" t="s">
        <v>88</v>
      </c>
      <c r="C135" s="29" t="s">
        <v>113</v>
      </c>
      <c r="D135" s="40"/>
      <c r="E135" s="12"/>
      <c r="F135" s="26">
        <v>0</v>
      </c>
      <c r="G135" s="26">
        <v>0</v>
      </c>
      <c r="H135" s="26">
        <v>0</v>
      </c>
      <c r="I135" s="26">
        <v>0</v>
      </c>
      <c r="J135" s="26">
        <v>0</v>
      </c>
      <c r="K135" s="26">
        <v>0</v>
      </c>
      <c r="L135" s="26">
        <v>0</v>
      </c>
      <c r="M135" s="26">
        <v>0</v>
      </c>
      <c r="N135" s="26">
        <v>0</v>
      </c>
      <c r="O135" s="26">
        <v>128.23</v>
      </c>
      <c r="P135" s="26">
        <v>0</v>
      </c>
      <c r="Q135" s="26">
        <v>0</v>
      </c>
    </row>
    <row r="136" spans="2:17" ht="12">
      <c r="B136" s="23" t="s">
        <v>89</v>
      </c>
      <c r="C136" s="29" t="s">
        <v>114</v>
      </c>
      <c r="D136" s="40"/>
      <c r="E136" s="12"/>
      <c r="F136" s="26">
        <v>153122.27</v>
      </c>
      <c r="G136" s="26">
        <v>153122.27</v>
      </c>
      <c r="H136" s="26">
        <v>0</v>
      </c>
      <c r="I136" s="26">
        <v>0</v>
      </c>
      <c r="J136" s="26">
        <v>0</v>
      </c>
      <c r="K136" s="26">
        <v>0</v>
      </c>
      <c r="L136" s="26">
        <v>0</v>
      </c>
      <c r="M136" s="26">
        <v>0</v>
      </c>
      <c r="N136" s="26">
        <v>4205.88</v>
      </c>
      <c r="O136" s="26">
        <v>4205.88</v>
      </c>
      <c r="P136" s="26">
        <v>0</v>
      </c>
      <c r="Q136" s="26">
        <v>42108.96</v>
      </c>
    </row>
    <row r="137" spans="2:17" ht="12">
      <c r="B137" s="23" t="s">
        <v>91</v>
      </c>
      <c r="C137" s="29" t="s">
        <v>116</v>
      </c>
      <c r="D137" s="40"/>
      <c r="E137" s="12"/>
      <c r="F137" s="26">
        <v>0</v>
      </c>
      <c r="G137" s="26">
        <v>0</v>
      </c>
      <c r="H137" s="26">
        <v>0</v>
      </c>
      <c r="I137" s="26">
        <v>0</v>
      </c>
      <c r="J137" s="26">
        <v>0</v>
      </c>
      <c r="K137" s="26">
        <v>0</v>
      </c>
      <c r="L137" s="26">
        <v>0</v>
      </c>
      <c r="M137" s="26">
        <v>0</v>
      </c>
      <c r="N137" s="26">
        <v>0</v>
      </c>
      <c r="O137" s="26">
        <v>0</v>
      </c>
      <c r="P137" s="26">
        <v>0</v>
      </c>
      <c r="Q137" s="26">
        <v>0</v>
      </c>
    </row>
    <row r="138" spans="2:17" ht="12">
      <c r="B138" s="25"/>
      <c r="C138" s="16" t="s">
        <v>46</v>
      </c>
      <c r="D138" s="17"/>
      <c r="E138" s="7"/>
      <c r="F138" s="8">
        <f aca="true" t="shared" si="4" ref="F138:Q138">SUM(F118:F137)</f>
        <v>17695426.667</v>
      </c>
      <c r="G138" s="8">
        <f t="shared" si="4"/>
        <v>15951696.816999998</v>
      </c>
      <c r="H138" s="8">
        <f t="shared" si="4"/>
        <v>14710583.767</v>
      </c>
      <c r="I138" s="8">
        <f t="shared" si="4"/>
        <v>13222134.727</v>
      </c>
      <c r="J138" s="8">
        <f t="shared" si="4"/>
        <v>12153945.047</v>
      </c>
      <c r="K138" s="8">
        <f t="shared" si="4"/>
        <v>11209599.027</v>
      </c>
      <c r="L138" s="8">
        <f t="shared" si="4"/>
        <v>9711170.037</v>
      </c>
      <c r="M138" s="8">
        <f t="shared" si="4"/>
        <v>8511651.607</v>
      </c>
      <c r="N138" s="8">
        <f t="shared" si="4"/>
        <v>6924762.127</v>
      </c>
      <c r="O138" s="8">
        <f t="shared" si="4"/>
        <v>5980735.507</v>
      </c>
      <c r="P138" s="8">
        <f t="shared" si="4"/>
        <v>4041796.097</v>
      </c>
      <c r="Q138" s="8">
        <f t="shared" si="4"/>
        <v>18549369.947</v>
      </c>
    </row>
    <row r="139" spans="2:17" ht="12">
      <c r="B139" s="23" t="s">
        <v>94</v>
      </c>
      <c r="C139" s="29" t="s">
        <v>119</v>
      </c>
      <c r="D139" s="40"/>
      <c r="E139" s="12"/>
      <c r="F139" s="26">
        <v>1037848.35</v>
      </c>
      <c r="G139" s="26">
        <v>1037848.35</v>
      </c>
      <c r="H139" s="26">
        <v>1032599.93</v>
      </c>
      <c r="I139" s="26">
        <v>1032599.93</v>
      </c>
      <c r="J139" s="26">
        <v>1032599.93</v>
      </c>
      <c r="K139" s="26">
        <v>1027351.51</v>
      </c>
      <c r="L139" s="26">
        <v>1027351.51</v>
      </c>
      <c r="M139" s="26">
        <v>1027351.51</v>
      </c>
      <c r="N139" s="26">
        <v>1022103.09</v>
      </c>
      <c r="O139" s="26">
        <v>1022103.09</v>
      </c>
      <c r="P139" s="26">
        <v>1022103.09</v>
      </c>
      <c r="Q139" s="26">
        <v>753010.65</v>
      </c>
    </row>
    <row r="140" spans="2:17" ht="12">
      <c r="B140" s="23" t="s">
        <v>95</v>
      </c>
      <c r="C140" s="29" t="s">
        <v>120</v>
      </c>
      <c r="D140" s="40"/>
      <c r="E140" s="12"/>
      <c r="F140" s="26">
        <v>-206047.97</v>
      </c>
      <c r="G140" s="26">
        <v>-206047.97</v>
      </c>
      <c r="H140" s="26">
        <v>-203130.39</v>
      </c>
      <c r="I140" s="26">
        <v>-203130.39</v>
      </c>
      <c r="J140" s="26">
        <v>-203130.39</v>
      </c>
      <c r="K140" s="26">
        <v>-200212.81</v>
      </c>
      <c r="L140" s="26">
        <v>-200212.81</v>
      </c>
      <c r="M140" s="26">
        <v>-200212.81</v>
      </c>
      <c r="N140" s="26">
        <v>-197295.23</v>
      </c>
      <c r="O140" s="26">
        <v>-197295.23</v>
      </c>
      <c r="P140" s="26">
        <v>-197295.23</v>
      </c>
      <c r="Q140" s="26">
        <v>-45375.92</v>
      </c>
    </row>
    <row r="141" spans="2:17" ht="12">
      <c r="B141" s="23" t="s">
        <v>96</v>
      </c>
      <c r="C141" s="29" t="s">
        <v>121</v>
      </c>
      <c r="D141" s="40"/>
      <c r="E141" s="12"/>
      <c r="F141" s="26">
        <v>51513.18</v>
      </c>
      <c r="G141" s="26">
        <v>48801.96</v>
      </c>
      <c r="H141" s="26">
        <v>46090.74</v>
      </c>
      <c r="I141" s="26">
        <v>43379.520000000004</v>
      </c>
      <c r="J141" s="26">
        <v>40668.3</v>
      </c>
      <c r="K141" s="26">
        <v>37957.08</v>
      </c>
      <c r="L141" s="26">
        <v>35245.86</v>
      </c>
      <c r="M141" s="26">
        <v>32534.64</v>
      </c>
      <c r="N141" s="26">
        <v>29823.420000000002</v>
      </c>
      <c r="O141" s="26">
        <v>27112.2</v>
      </c>
      <c r="P141" s="26">
        <v>24400.98</v>
      </c>
      <c r="Q141" s="26">
        <v>21689.760000000002</v>
      </c>
    </row>
    <row r="142" spans="2:17" ht="12">
      <c r="B142" s="23" t="s">
        <v>97</v>
      </c>
      <c r="C142" s="29" t="s">
        <v>122</v>
      </c>
      <c r="D142" s="40"/>
      <c r="E142" s="12"/>
      <c r="F142" s="26">
        <v>26876667.91</v>
      </c>
      <c r="G142" s="26">
        <v>27610558.73</v>
      </c>
      <c r="H142" s="26">
        <v>21387259.27</v>
      </c>
      <c r="I142" s="26">
        <v>21322505.29</v>
      </c>
      <c r="J142" s="26">
        <v>21495628.45</v>
      </c>
      <c r="K142" s="26">
        <v>20300445.29</v>
      </c>
      <c r="L142" s="26">
        <v>20002424.5</v>
      </c>
      <c r="M142" s="26">
        <v>19316172.58</v>
      </c>
      <c r="N142" s="26">
        <v>19055594.54</v>
      </c>
      <c r="O142" s="26">
        <v>17904025.81</v>
      </c>
      <c r="P142" s="26">
        <v>18159997.97</v>
      </c>
      <c r="Q142" s="26">
        <v>19787103.31</v>
      </c>
    </row>
    <row r="143" spans="2:17" ht="12">
      <c r="B143" s="23" t="s">
        <v>152</v>
      </c>
      <c r="C143" s="29" t="s">
        <v>153</v>
      </c>
      <c r="D143" s="40"/>
      <c r="E143" s="12"/>
      <c r="F143" s="26">
        <v>4844539.17</v>
      </c>
      <c r="G143" s="26">
        <v>4844539.17</v>
      </c>
      <c r="H143" s="26">
        <v>4582457.93</v>
      </c>
      <c r="I143" s="26">
        <v>4582457.93</v>
      </c>
      <c r="J143" s="26">
        <v>4582457.93</v>
      </c>
      <c r="K143" s="26">
        <v>4298727.3</v>
      </c>
      <c r="L143" s="26">
        <v>4298727.3</v>
      </c>
      <c r="M143" s="26">
        <v>4298727.3</v>
      </c>
      <c r="N143" s="26">
        <v>4118946.72</v>
      </c>
      <c r="O143" s="26">
        <v>4118946.72</v>
      </c>
      <c r="P143" s="26">
        <v>6343486.55</v>
      </c>
      <c r="Q143" s="26">
        <v>5310753.84</v>
      </c>
    </row>
    <row r="144" spans="2:17" ht="12">
      <c r="B144" s="23" t="s">
        <v>98</v>
      </c>
      <c r="C144" s="29" t="s">
        <v>123</v>
      </c>
      <c r="D144" s="40"/>
      <c r="E144" s="12"/>
      <c r="F144" s="26">
        <v>274963.32</v>
      </c>
      <c r="G144" s="26">
        <v>274963.32</v>
      </c>
      <c r="H144" s="26">
        <v>274963.32</v>
      </c>
      <c r="I144" s="26">
        <v>274963.32</v>
      </c>
      <c r="J144" s="26">
        <v>274963.32</v>
      </c>
      <c r="K144" s="26">
        <v>274963.32</v>
      </c>
      <c r="L144" s="26">
        <v>274963.32</v>
      </c>
      <c r="M144" s="26">
        <v>274963.32</v>
      </c>
      <c r="N144" s="26">
        <v>274963.32</v>
      </c>
      <c r="O144" s="26">
        <v>274946.87</v>
      </c>
      <c r="P144" s="26">
        <v>507926.08</v>
      </c>
      <c r="Q144" s="26">
        <v>1546403.24</v>
      </c>
    </row>
    <row r="145" spans="2:17" ht="12">
      <c r="B145" s="23" t="s">
        <v>99</v>
      </c>
      <c r="C145" s="29" t="s">
        <v>124</v>
      </c>
      <c r="D145" s="40"/>
      <c r="E145" s="12"/>
      <c r="F145" s="26">
        <v>28596933.28</v>
      </c>
      <c r="G145" s="26">
        <v>28690169.44</v>
      </c>
      <c r="H145" s="26">
        <v>28966886.84</v>
      </c>
      <c r="I145" s="26">
        <v>28999039.27</v>
      </c>
      <c r="J145" s="26">
        <v>29078039.17</v>
      </c>
      <c r="K145" s="26">
        <v>29102337.94</v>
      </c>
      <c r="L145" s="26">
        <v>29144738.72</v>
      </c>
      <c r="M145" s="26">
        <v>29335388.63</v>
      </c>
      <c r="N145" s="26">
        <v>29438645.46</v>
      </c>
      <c r="O145" s="26">
        <v>29612416.31</v>
      </c>
      <c r="P145" s="26">
        <v>31170651.98</v>
      </c>
      <c r="Q145" s="26">
        <v>30990365.99</v>
      </c>
    </row>
    <row r="146" spans="2:17" ht="12">
      <c r="B146" s="23" t="s">
        <v>100</v>
      </c>
      <c r="C146" s="29" t="s">
        <v>125</v>
      </c>
      <c r="D146" s="40"/>
      <c r="E146" s="12"/>
      <c r="F146" s="26">
        <v>239016.06</v>
      </c>
      <c r="G146" s="26">
        <v>240315.36000000002</v>
      </c>
      <c r="H146" s="26">
        <v>239289.06</v>
      </c>
      <c r="I146" s="26">
        <v>238100.14</v>
      </c>
      <c r="J146" s="26">
        <v>236911.21</v>
      </c>
      <c r="K146" s="26">
        <v>235722.29</v>
      </c>
      <c r="L146" s="26">
        <v>234533.38</v>
      </c>
      <c r="M146" s="26">
        <v>233344.46</v>
      </c>
      <c r="N146" s="26">
        <v>232155.52000000002</v>
      </c>
      <c r="O146" s="26">
        <v>230966.61000000002</v>
      </c>
      <c r="P146" s="26">
        <v>263712.61</v>
      </c>
      <c r="Q146" s="26">
        <v>262382.06</v>
      </c>
    </row>
    <row r="147" spans="2:17" ht="12">
      <c r="B147" s="38"/>
      <c r="C147" s="39"/>
      <c r="D147" s="40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</row>
    <row r="148" spans="2:17" ht="12">
      <c r="B148" s="25"/>
      <c r="C148" s="18" t="s">
        <v>47</v>
      </c>
      <c r="D148" s="17"/>
      <c r="E148" s="7"/>
      <c r="F148" s="9">
        <f>SUM(F139:F146)</f>
        <v>61715433.300000004</v>
      </c>
      <c r="G148" s="9">
        <f aca="true" t="shared" si="5" ref="G148:Q148">SUM(G139:G146)</f>
        <v>62541148.36</v>
      </c>
      <c r="H148" s="9">
        <f t="shared" si="5"/>
        <v>56326416.7</v>
      </c>
      <c r="I148" s="9">
        <f t="shared" si="5"/>
        <v>56289915.01</v>
      </c>
      <c r="J148" s="9">
        <f t="shared" si="5"/>
        <v>56538137.92</v>
      </c>
      <c r="K148" s="9">
        <f t="shared" si="5"/>
        <v>55077291.92</v>
      </c>
      <c r="L148" s="9">
        <f t="shared" si="5"/>
        <v>54817771.78</v>
      </c>
      <c r="M148" s="9">
        <f t="shared" si="5"/>
        <v>54318269.63</v>
      </c>
      <c r="N148" s="9">
        <f t="shared" si="5"/>
        <v>53974936.84</v>
      </c>
      <c r="O148" s="9">
        <f t="shared" si="5"/>
        <v>52993222.379999995</v>
      </c>
      <c r="P148" s="9">
        <f t="shared" si="5"/>
        <v>57294984.03</v>
      </c>
      <c r="Q148" s="9">
        <f t="shared" si="5"/>
        <v>58626332.92999999</v>
      </c>
    </row>
    <row r="149" spans="2:17" ht="12.75">
      <c r="B149" s="24"/>
      <c r="C149" s="19" t="s">
        <v>43</v>
      </c>
      <c r="D149" s="20"/>
      <c r="E149" s="30"/>
      <c r="F149" s="10">
        <f aca="true" t="shared" si="6" ref="F149:Q149">+F111+F117+F138+F148</f>
        <v>82635085.797</v>
      </c>
      <c r="G149" s="10">
        <f t="shared" si="6"/>
        <v>81670573.57699999</v>
      </c>
      <c r="H149" s="10">
        <f t="shared" si="6"/>
        <v>74168215.477</v>
      </c>
      <c r="I149" s="10">
        <f t="shared" si="6"/>
        <v>72596751.337</v>
      </c>
      <c r="J149" s="10">
        <f t="shared" si="6"/>
        <v>71691125.007</v>
      </c>
      <c r="K149" s="10">
        <f t="shared" si="6"/>
        <v>69283544.757</v>
      </c>
      <c r="L149" s="10">
        <f t="shared" si="6"/>
        <v>67479061.237</v>
      </c>
      <c r="M149" s="10">
        <f t="shared" si="6"/>
        <v>65740974.46700001</v>
      </c>
      <c r="N149" s="10">
        <f t="shared" si="6"/>
        <v>63764654.777</v>
      </c>
      <c r="O149" s="10">
        <f t="shared" si="6"/>
        <v>61793421.776999995</v>
      </c>
      <c r="P149" s="10">
        <f t="shared" si="6"/>
        <v>64108566.097</v>
      </c>
      <c r="Q149" s="10">
        <f t="shared" si="6"/>
        <v>79900903.92699999</v>
      </c>
    </row>
    <row r="150" spans="6:17" ht="12"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6:17" ht="12"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6:17" ht="12"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6:17" ht="12">
      <c r="F153" s="43" t="s">
        <v>48</v>
      </c>
      <c r="G153" s="43" t="s">
        <v>48</v>
      </c>
      <c r="H153" s="43" t="s">
        <v>48</v>
      </c>
      <c r="I153" s="43" t="s">
        <v>48</v>
      </c>
      <c r="J153" s="43" t="s">
        <v>48</v>
      </c>
      <c r="K153" s="43" t="s">
        <v>48</v>
      </c>
      <c r="L153" s="43" t="s">
        <v>48</v>
      </c>
      <c r="M153" s="28"/>
      <c r="N153" s="28"/>
      <c r="O153" s="28"/>
      <c r="P153" s="28"/>
      <c r="Q153" s="28"/>
    </row>
    <row r="154" spans="1:17" ht="13.5" thickBot="1">
      <c r="A154" s="6" t="s">
        <v>140</v>
      </c>
      <c r="F154" s="44" t="s">
        <v>128</v>
      </c>
      <c r="G154" s="44" t="s">
        <v>129</v>
      </c>
      <c r="H154" s="44" t="s">
        <v>130</v>
      </c>
      <c r="I154" s="44" t="s">
        <v>131</v>
      </c>
      <c r="J154" s="44" t="s">
        <v>132</v>
      </c>
      <c r="K154" s="44" t="s">
        <v>133</v>
      </c>
      <c r="L154" s="44" t="s">
        <v>134</v>
      </c>
      <c r="M154" s="28"/>
      <c r="N154" s="28"/>
      <c r="O154" s="28"/>
      <c r="P154" s="28"/>
      <c r="Q154" s="28"/>
    </row>
    <row r="155" spans="1:17" ht="12.75" thickTop="1">
      <c r="A155" s="22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1:17" ht="13.5" thickBot="1">
      <c r="A156" s="21">
        <v>2017</v>
      </c>
      <c r="B156" s="34" t="s">
        <v>141</v>
      </c>
      <c r="C156" s="35" t="s">
        <v>142</v>
      </c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1:17" ht="12">
      <c r="A157" s="15"/>
      <c r="C157" s="36"/>
      <c r="D157" s="31"/>
      <c r="E157" s="31"/>
      <c r="F157" s="45"/>
      <c r="G157" s="45"/>
      <c r="H157" s="45"/>
      <c r="I157" s="45"/>
      <c r="J157" s="45"/>
      <c r="K157" s="45"/>
      <c r="L157" s="45"/>
      <c r="M157" s="28"/>
      <c r="N157" s="28"/>
      <c r="O157" s="28"/>
      <c r="P157" s="28"/>
      <c r="Q157" s="28"/>
    </row>
    <row r="158" spans="2:17" ht="12">
      <c r="B158" s="38" t="s">
        <v>55</v>
      </c>
      <c r="C158" s="39" t="s">
        <v>56</v>
      </c>
      <c r="D158" s="40"/>
      <c r="E158" s="12"/>
      <c r="F158" s="26">
        <v>622107.48</v>
      </c>
      <c r="G158" s="26">
        <v>619402.66</v>
      </c>
      <c r="H158" s="26">
        <v>616697.84</v>
      </c>
      <c r="I158" s="26">
        <v>613993.02</v>
      </c>
      <c r="J158" s="26">
        <v>611288.2000000001</v>
      </c>
      <c r="K158" s="26">
        <v>142187.5</v>
      </c>
      <c r="L158" s="26">
        <v>138125</v>
      </c>
      <c r="M158" s="28"/>
      <c r="N158" s="28"/>
      <c r="O158" s="28"/>
      <c r="P158" s="28"/>
      <c r="Q158" s="28"/>
    </row>
    <row r="159" spans="2:17" ht="12">
      <c r="B159" s="38" t="s">
        <v>57</v>
      </c>
      <c r="C159" s="39" t="s">
        <v>58</v>
      </c>
      <c r="D159" s="40"/>
      <c r="E159" s="12"/>
      <c r="F159" s="26">
        <v>232947.38</v>
      </c>
      <c r="G159" s="26">
        <v>221854.65</v>
      </c>
      <c r="H159" s="26">
        <v>210761.92</v>
      </c>
      <c r="I159" s="26">
        <v>199669.19</v>
      </c>
      <c r="J159" s="26">
        <v>188576.46</v>
      </c>
      <c r="K159" s="26">
        <v>177483.73</v>
      </c>
      <c r="L159" s="26">
        <v>166391</v>
      </c>
      <c r="M159" s="28"/>
      <c r="N159" s="28"/>
      <c r="O159" s="28"/>
      <c r="P159" s="28"/>
      <c r="Q159" s="28"/>
    </row>
    <row r="160" spans="2:17" ht="12">
      <c r="B160" s="38" t="s">
        <v>59</v>
      </c>
      <c r="C160" s="39" t="s">
        <v>60</v>
      </c>
      <c r="D160" s="40"/>
      <c r="E160" s="12"/>
      <c r="F160" s="26">
        <v>1823561.27</v>
      </c>
      <c r="G160" s="26">
        <v>1790773.88</v>
      </c>
      <c r="H160" s="26">
        <v>1757986.51</v>
      </c>
      <c r="I160" s="26">
        <v>1725199.13</v>
      </c>
      <c r="J160" s="26">
        <v>1706408.56</v>
      </c>
      <c r="K160" s="26">
        <v>1701678.71</v>
      </c>
      <c r="L160" s="26">
        <v>1674629.9</v>
      </c>
      <c r="M160" s="28"/>
      <c r="N160" s="28"/>
      <c r="O160" s="28"/>
      <c r="P160" s="28"/>
      <c r="Q160" s="28"/>
    </row>
    <row r="161" spans="2:17" ht="12">
      <c r="B161" s="25"/>
      <c r="C161" s="16" t="s">
        <v>44</v>
      </c>
      <c r="D161" s="17"/>
      <c r="E161" s="7"/>
      <c r="F161" s="26">
        <v>2678616.13</v>
      </c>
      <c r="G161" s="26">
        <v>2632031.19</v>
      </c>
      <c r="H161" s="26">
        <v>2585446.27</v>
      </c>
      <c r="I161" s="26">
        <v>2538861.34</v>
      </c>
      <c r="J161" s="26">
        <v>2506273.22</v>
      </c>
      <c r="K161" s="26">
        <v>2021349.94</v>
      </c>
      <c r="L161" s="26">
        <v>1979145.9</v>
      </c>
      <c r="M161" s="28"/>
      <c r="N161" s="28"/>
      <c r="O161" s="28"/>
      <c r="P161" s="28"/>
      <c r="Q161" s="28"/>
    </row>
    <row r="162" spans="2:17" ht="12">
      <c r="B162" s="23" t="s">
        <v>126</v>
      </c>
      <c r="C162" s="29" t="s">
        <v>127</v>
      </c>
      <c r="D162" s="40"/>
      <c r="E162" s="12"/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  <c r="L162" s="26">
        <v>-10914.09</v>
      </c>
      <c r="M162" s="28"/>
      <c r="N162" s="28"/>
      <c r="O162" s="28"/>
      <c r="P162" s="28"/>
      <c r="Q162" s="28"/>
    </row>
    <row r="163" spans="2:17" ht="12">
      <c r="B163" s="23" t="s">
        <v>154</v>
      </c>
      <c r="C163" s="29" t="s">
        <v>155</v>
      </c>
      <c r="D163" s="40"/>
      <c r="E163" s="12"/>
      <c r="F163" s="26">
        <v>0</v>
      </c>
      <c r="G163" s="26">
        <v>0</v>
      </c>
      <c r="H163" s="26">
        <v>0</v>
      </c>
      <c r="I163" s="26">
        <v>0</v>
      </c>
      <c r="J163" s="26">
        <v>1.13</v>
      </c>
      <c r="K163" s="26">
        <v>0</v>
      </c>
      <c r="L163" s="26">
        <v>0</v>
      </c>
      <c r="M163" s="28"/>
      <c r="N163" s="28"/>
      <c r="O163" s="28"/>
      <c r="P163" s="28"/>
      <c r="Q163" s="28"/>
    </row>
    <row r="164" spans="2:17" ht="12">
      <c r="B164" s="23" t="s">
        <v>65</v>
      </c>
      <c r="C164" s="29" t="s">
        <v>66</v>
      </c>
      <c r="D164" s="40"/>
      <c r="E164" s="12"/>
      <c r="F164" s="26">
        <v>-32256.4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8"/>
      <c r="N164" s="28"/>
      <c r="O164" s="28"/>
      <c r="P164" s="28"/>
      <c r="Q164" s="28"/>
    </row>
    <row r="165" spans="2:17" ht="12">
      <c r="B165" s="23" t="s">
        <v>67</v>
      </c>
      <c r="C165" s="29" t="s">
        <v>68</v>
      </c>
      <c r="D165" s="40"/>
      <c r="E165" s="12"/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0</v>
      </c>
      <c r="L165" s="26">
        <v>0</v>
      </c>
      <c r="M165" s="28"/>
      <c r="N165" s="28"/>
      <c r="O165" s="28"/>
      <c r="P165" s="28"/>
      <c r="Q165" s="28"/>
    </row>
    <row r="166" spans="2:17" ht="12">
      <c r="B166" s="23" t="s">
        <v>143</v>
      </c>
      <c r="C166" s="29" t="s">
        <v>144</v>
      </c>
      <c r="D166" s="40"/>
      <c r="E166" s="12"/>
      <c r="F166" s="26">
        <v>0</v>
      </c>
      <c r="G166" s="26">
        <v>0</v>
      </c>
      <c r="H166" s="26">
        <v>0</v>
      </c>
      <c r="I166" s="26">
        <v>296.65</v>
      </c>
      <c r="J166" s="26">
        <v>0</v>
      </c>
      <c r="K166" s="26">
        <v>0</v>
      </c>
      <c r="L166" s="26">
        <v>0</v>
      </c>
      <c r="M166" s="28"/>
      <c r="N166" s="28"/>
      <c r="O166" s="28"/>
      <c r="P166" s="28"/>
      <c r="Q166" s="28"/>
    </row>
    <row r="167" spans="2:17" ht="12">
      <c r="B167" s="25"/>
      <c r="C167" s="16" t="s">
        <v>45</v>
      </c>
      <c r="D167" s="17"/>
      <c r="E167" s="7"/>
      <c r="F167" s="26">
        <f>SUM(F162:F166)</f>
        <v>-32256.4</v>
      </c>
      <c r="G167" s="26">
        <f aca="true" t="shared" si="7" ref="G167:L167">SUM(G162:G166)</f>
        <v>0</v>
      </c>
      <c r="H167" s="26">
        <f t="shared" si="7"/>
        <v>0</v>
      </c>
      <c r="I167" s="26">
        <f t="shared" si="7"/>
        <v>296.65</v>
      </c>
      <c r="J167" s="26">
        <f t="shared" si="7"/>
        <v>1.13</v>
      </c>
      <c r="K167" s="26">
        <f t="shared" si="7"/>
        <v>0</v>
      </c>
      <c r="L167" s="26">
        <f t="shared" si="7"/>
        <v>-10914.09</v>
      </c>
      <c r="M167" s="28"/>
      <c r="N167" s="28"/>
      <c r="O167" s="28"/>
      <c r="P167" s="28"/>
      <c r="Q167" s="28"/>
    </row>
    <row r="168" spans="2:17" ht="12">
      <c r="B168" s="38" t="s">
        <v>71</v>
      </c>
      <c r="C168" s="39" t="s">
        <v>101</v>
      </c>
      <c r="D168" s="40"/>
      <c r="E168" s="12"/>
      <c r="F168" s="26">
        <v>265693.4</v>
      </c>
      <c r="G168" s="26">
        <v>283323.82</v>
      </c>
      <c r="H168" s="26">
        <v>308530.15</v>
      </c>
      <c r="I168" s="26">
        <v>354008.77</v>
      </c>
      <c r="J168" s="26">
        <v>391752.09</v>
      </c>
      <c r="K168" s="26">
        <v>427281.76</v>
      </c>
      <c r="L168" s="26">
        <v>480496.5</v>
      </c>
      <c r="M168" s="28"/>
      <c r="N168" s="28"/>
      <c r="O168" s="28"/>
      <c r="P168" s="28"/>
      <c r="Q168" s="28"/>
    </row>
    <row r="169" spans="2:17" ht="12">
      <c r="B169" s="38" t="s">
        <v>72</v>
      </c>
      <c r="C169" s="39" t="s">
        <v>102</v>
      </c>
      <c r="D169" s="40"/>
      <c r="E169" s="12"/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8"/>
      <c r="N169" s="28"/>
      <c r="O169" s="28"/>
      <c r="P169" s="28"/>
      <c r="Q169" s="28"/>
    </row>
    <row r="170" spans="2:17" ht="12">
      <c r="B170" s="29" t="s">
        <v>73</v>
      </c>
      <c r="C170" s="29" t="s">
        <v>103</v>
      </c>
      <c r="D170" s="40"/>
      <c r="E170" s="12"/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8"/>
      <c r="N170" s="28"/>
      <c r="O170" s="28"/>
      <c r="P170" s="28"/>
      <c r="Q170" s="28"/>
    </row>
    <row r="171" spans="2:17" ht="12">
      <c r="B171" s="29" t="s">
        <v>74</v>
      </c>
      <c r="C171" s="29" t="s">
        <v>54</v>
      </c>
      <c r="D171" s="40"/>
      <c r="E171" s="12"/>
      <c r="F171" s="26">
        <v>5701.52</v>
      </c>
      <c r="G171" s="26">
        <v>201.52</v>
      </c>
      <c r="H171" s="26">
        <v>-238.48000000000002</v>
      </c>
      <c r="I171" s="26">
        <v>201.52</v>
      </c>
      <c r="J171" s="26">
        <v>201.52</v>
      </c>
      <c r="K171" s="26">
        <v>201.52</v>
      </c>
      <c r="L171" s="26">
        <v>201.52</v>
      </c>
      <c r="M171" s="28"/>
      <c r="N171" s="28"/>
      <c r="O171" s="28"/>
      <c r="P171" s="28"/>
      <c r="Q171" s="28"/>
    </row>
    <row r="172" spans="2:17" ht="12">
      <c r="B172" s="29" t="s">
        <v>75</v>
      </c>
      <c r="C172" s="29" t="s">
        <v>104</v>
      </c>
      <c r="D172" s="40"/>
      <c r="E172" s="12"/>
      <c r="F172" s="26">
        <v>10308.130000000001</v>
      </c>
      <c r="G172" s="26">
        <v>6090.16</v>
      </c>
      <c r="H172" s="26">
        <v>10610.73</v>
      </c>
      <c r="I172" s="26">
        <v>-8610.02</v>
      </c>
      <c r="J172" s="26">
        <v>22766.22</v>
      </c>
      <c r="K172" s="26">
        <v>22400.670000000002</v>
      </c>
      <c r="L172" s="26">
        <v>22560.33</v>
      </c>
      <c r="M172" s="28"/>
      <c r="N172" s="28"/>
      <c r="O172" s="28"/>
      <c r="P172" s="28"/>
      <c r="Q172" s="28"/>
    </row>
    <row r="173" spans="2:17" ht="12">
      <c r="B173" s="29" t="s">
        <v>79</v>
      </c>
      <c r="C173" s="29" t="s">
        <v>105</v>
      </c>
      <c r="D173" s="40"/>
      <c r="E173" s="12"/>
      <c r="F173" s="26">
        <v>0</v>
      </c>
      <c r="G173" s="26">
        <v>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8"/>
      <c r="N173" s="28"/>
      <c r="O173" s="28"/>
      <c r="P173" s="28"/>
      <c r="Q173" s="28"/>
    </row>
    <row r="174" spans="2:17" ht="12">
      <c r="B174" s="29" t="s">
        <v>145</v>
      </c>
      <c r="C174" s="29" t="s">
        <v>105</v>
      </c>
      <c r="D174" s="40"/>
      <c r="E174" s="12"/>
      <c r="F174" s="26">
        <v>1315195.98</v>
      </c>
      <c r="G174" s="26">
        <v>1052156.98</v>
      </c>
      <c r="H174" s="26">
        <v>789117.98</v>
      </c>
      <c r="I174" s="26">
        <v>526078.98</v>
      </c>
      <c r="J174" s="26">
        <v>263039.98</v>
      </c>
      <c r="K174" s="26">
        <v>0</v>
      </c>
      <c r="L174" s="26">
        <v>0</v>
      </c>
      <c r="M174" s="28"/>
      <c r="N174" s="28"/>
      <c r="O174" s="28"/>
      <c r="P174" s="28"/>
      <c r="Q174" s="28"/>
    </row>
    <row r="175" spans="2:17" ht="12">
      <c r="B175" s="29" t="s">
        <v>146</v>
      </c>
      <c r="C175" s="29" t="s">
        <v>105</v>
      </c>
      <c r="D175" s="40"/>
      <c r="E175" s="12"/>
      <c r="F175" s="26">
        <v>14042343</v>
      </c>
      <c r="G175" s="26">
        <v>13044776</v>
      </c>
      <c r="H175" s="26">
        <v>12047209</v>
      </c>
      <c r="I175" s="26">
        <v>11049642</v>
      </c>
      <c r="J175" s="26">
        <v>10052075</v>
      </c>
      <c r="K175" s="26">
        <v>9054508</v>
      </c>
      <c r="L175" s="26">
        <v>7876536.36</v>
      </c>
      <c r="M175" s="28"/>
      <c r="N175" s="28"/>
      <c r="O175" s="28"/>
      <c r="P175" s="28"/>
      <c r="Q175" s="28"/>
    </row>
    <row r="176" spans="2:17" ht="12">
      <c r="B176" s="29" t="s">
        <v>80</v>
      </c>
      <c r="C176" s="29" t="s">
        <v>106</v>
      </c>
      <c r="D176" s="40"/>
      <c r="E176" s="12"/>
      <c r="F176" s="26">
        <v>-187.66</v>
      </c>
      <c r="G176" s="26">
        <v>-372.66</v>
      </c>
      <c r="H176" s="26">
        <v>0</v>
      </c>
      <c r="I176" s="26">
        <v>-185</v>
      </c>
      <c r="J176" s="26">
        <v>-185</v>
      </c>
      <c r="K176" s="26">
        <v>0</v>
      </c>
      <c r="L176" s="26">
        <v>0</v>
      </c>
      <c r="M176" s="28"/>
      <c r="N176" s="28"/>
      <c r="O176" s="28"/>
      <c r="P176" s="28"/>
      <c r="Q176" s="28"/>
    </row>
    <row r="177" spans="2:17" ht="12">
      <c r="B177" s="29" t="s">
        <v>147</v>
      </c>
      <c r="C177" s="29" t="s">
        <v>150</v>
      </c>
      <c r="D177" s="40"/>
      <c r="E177" s="12"/>
      <c r="F177" s="26">
        <v>25907.357</v>
      </c>
      <c r="G177" s="26">
        <v>-177.723</v>
      </c>
      <c r="H177" s="26">
        <v>71716.627</v>
      </c>
      <c r="I177" s="26">
        <v>135252.707</v>
      </c>
      <c r="J177" s="26">
        <v>143668.707</v>
      </c>
      <c r="K177" s="26">
        <v>162447.707</v>
      </c>
      <c r="L177" s="26">
        <v>94722.87700000001</v>
      </c>
      <c r="M177" s="28"/>
      <c r="N177" s="28"/>
      <c r="O177" s="28"/>
      <c r="P177" s="28"/>
      <c r="Q177" s="28"/>
    </row>
    <row r="178" spans="2:17" ht="12">
      <c r="B178" s="29" t="s">
        <v>82</v>
      </c>
      <c r="C178" s="29" t="s">
        <v>108</v>
      </c>
      <c r="D178" s="40"/>
      <c r="E178" s="12"/>
      <c r="F178" s="26">
        <v>1059556.84</v>
      </c>
      <c r="G178" s="26">
        <v>982583.5</v>
      </c>
      <c r="H178" s="26">
        <v>930913</v>
      </c>
      <c r="I178" s="26">
        <v>859106.13</v>
      </c>
      <c r="J178" s="26">
        <v>764453.7000000001</v>
      </c>
      <c r="K178" s="26">
        <v>829496.1900000001</v>
      </c>
      <c r="L178" s="26">
        <v>823224.2000000001</v>
      </c>
      <c r="M178" s="28"/>
      <c r="N178" s="28"/>
      <c r="O178" s="28"/>
      <c r="P178" s="28"/>
      <c r="Q178" s="28"/>
    </row>
    <row r="179" spans="2:17" ht="12">
      <c r="B179" s="29" t="s">
        <v>148</v>
      </c>
      <c r="C179" s="29" t="s">
        <v>109</v>
      </c>
      <c r="D179" s="40"/>
      <c r="E179" s="12"/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8"/>
      <c r="N179" s="28"/>
      <c r="O179" s="28"/>
      <c r="P179" s="28"/>
      <c r="Q179" s="28"/>
    </row>
    <row r="180" spans="2:17" ht="12">
      <c r="B180" s="29" t="s">
        <v>149</v>
      </c>
      <c r="C180" s="29" t="s">
        <v>151</v>
      </c>
      <c r="D180" s="40"/>
      <c r="E180" s="12"/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8"/>
      <c r="N180" s="28"/>
      <c r="O180" s="28"/>
      <c r="P180" s="28"/>
      <c r="Q180" s="28"/>
    </row>
    <row r="181" spans="2:17" ht="12">
      <c r="B181" s="29" t="s">
        <v>156</v>
      </c>
      <c r="C181" s="29" t="s">
        <v>151</v>
      </c>
      <c r="D181" s="40"/>
      <c r="E181" s="12"/>
      <c r="F181" s="26">
        <v>213854</v>
      </c>
      <c r="G181" s="26">
        <v>194412</v>
      </c>
      <c r="H181" s="26">
        <v>164770.80000000002</v>
      </c>
      <c r="I181" s="26">
        <v>146462.80000000002</v>
      </c>
      <c r="J181" s="26">
        <v>128154.8</v>
      </c>
      <c r="K181" s="26">
        <v>109846.8</v>
      </c>
      <c r="L181" s="26">
        <v>91538.8</v>
      </c>
      <c r="M181" s="28"/>
      <c r="N181" s="28"/>
      <c r="O181" s="28"/>
      <c r="P181" s="28"/>
      <c r="Q181" s="28"/>
    </row>
    <row r="182" spans="2:17" ht="12">
      <c r="B182" s="29" t="s">
        <v>85</v>
      </c>
      <c r="C182" s="29" t="s">
        <v>110</v>
      </c>
      <c r="D182" s="40"/>
      <c r="E182" s="12"/>
      <c r="F182" s="26">
        <v>420594.87</v>
      </c>
      <c r="G182" s="26">
        <v>198455.16</v>
      </c>
      <c r="H182" s="26">
        <v>471127.8</v>
      </c>
      <c r="I182" s="26">
        <v>502864.98</v>
      </c>
      <c r="J182" s="26">
        <v>394802.53</v>
      </c>
      <c r="K182" s="26">
        <v>506534.07</v>
      </c>
      <c r="L182" s="26">
        <v>525377.92</v>
      </c>
      <c r="M182" s="28"/>
      <c r="N182" s="28"/>
      <c r="O182" s="28"/>
      <c r="P182" s="28"/>
      <c r="Q182" s="28"/>
    </row>
    <row r="183" spans="2:17" ht="12">
      <c r="B183" s="29" t="s">
        <v>157</v>
      </c>
      <c r="C183" s="29" t="s">
        <v>159</v>
      </c>
      <c r="D183" s="40"/>
      <c r="E183" s="12"/>
      <c r="F183" s="26">
        <v>0</v>
      </c>
      <c r="G183" s="26">
        <v>0</v>
      </c>
      <c r="H183" s="26">
        <v>0</v>
      </c>
      <c r="I183" s="26">
        <v>0</v>
      </c>
      <c r="J183" s="26">
        <v>0</v>
      </c>
      <c r="K183" s="26">
        <v>0</v>
      </c>
      <c r="L183" s="26">
        <v>0</v>
      </c>
      <c r="M183" s="28"/>
      <c r="N183" s="28"/>
      <c r="O183" s="28"/>
      <c r="P183" s="28"/>
      <c r="Q183" s="28"/>
    </row>
    <row r="184" spans="2:17" ht="12">
      <c r="B184" s="29" t="s">
        <v>87</v>
      </c>
      <c r="C184" s="29" t="s">
        <v>112</v>
      </c>
      <c r="D184" s="40"/>
      <c r="E184" s="12"/>
      <c r="F184" s="26">
        <v>391731.68</v>
      </c>
      <c r="G184" s="26">
        <v>399500.2</v>
      </c>
      <c r="H184" s="26">
        <v>390702.8</v>
      </c>
      <c r="I184" s="26">
        <v>359363.7</v>
      </c>
      <c r="J184" s="26">
        <v>352176.43</v>
      </c>
      <c r="K184" s="26">
        <v>344989.16000000003</v>
      </c>
      <c r="L184" s="26">
        <v>337801.89</v>
      </c>
      <c r="M184" s="28"/>
      <c r="N184" s="28"/>
      <c r="O184" s="28"/>
      <c r="P184" s="28"/>
      <c r="Q184" s="28"/>
    </row>
    <row r="185" spans="2:17" ht="12">
      <c r="B185" s="29" t="s">
        <v>88</v>
      </c>
      <c r="C185" s="29" t="s">
        <v>113</v>
      </c>
      <c r="D185" s="40"/>
      <c r="E185" s="12"/>
      <c r="F185" s="26">
        <v>0</v>
      </c>
      <c r="G185" s="26">
        <v>0</v>
      </c>
      <c r="H185" s="26">
        <v>0</v>
      </c>
      <c r="I185" s="26">
        <v>0</v>
      </c>
      <c r="J185" s="26">
        <v>0</v>
      </c>
      <c r="K185" s="26">
        <v>0</v>
      </c>
      <c r="L185" s="26">
        <v>0</v>
      </c>
      <c r="M185" s="28"/>
      <c r="N185" s="28"/>
      <c r="O185" s="28"/>
      <c r="P185" s="28"/>
      <c r="Q185" s="28"/>
    </row>
    <row r="186" spans="2:17" ht="12">
      <c r="B186" s="29" t="s">
        <v>89</v>
      </c>
      <c r="C186" s="29" t="s">
        <v>114</v>
      </c>
      <c r="D186" s="40"/>
      <c r="E186" s="12"/>
      <c r="F186" s="26">
        <v>4905.2</v>
      </c>
      <c r="G186" s="26">
        <v>0</v>
      </c>
      <c r="H186" s="26">
        <v>35218.770000000004</v>
      </c>
      <c r="I186" s="26">
        <v>35218.770000000004</v>
      </c>
      <c r="J186" s="26">
        <v>0</v>
      </c>
      <c r="K186" s="26">
        <v>177763.81</v>
      </c>
      <c r="L186" s="26">
        <v>177763.81</v>
      </c>
      <c r="M186" s="28"/>
      <c r="N186" s="28"/>
      <c r="O186" s="28"/>
      <c r="P186" s="28"/>
      <c r="Q186" s="28"/>
    </row>
    <row r="187" spans="2:17" ht="12">
      <c r="B187" s="29" t="s">
        <v>158</v>
      </c>
      <c r="C187" s="29" t="s">
        <v>160</v>
      </c>
      <c r="D187" s="40"/>
      <c r="E187" s="12"/>
      <c r="F187" s="26">
        <v>0</v>
      </c>
      <c r="G187" s="26">
        <v>0</v>
      </c>
      <c r="H187" s="26">
        <v>0</v>
      </c>
      <c r="I187" s="26">
        <v>0</v>
      </c>
      <c r="J187" s="26">
        <v>0</v>
      </c>
      <c r="K187" s="26">
        <v>803709.43</v>
      </c>
      <c r="L187" s="26">
        <v>803709.43</v>
      </c>
      <c r="M187" s="28"/>
      <c r="N187" s="28"/>
      <c r="O187" s="28"/>
      <c r="P187" s="28"/>
      <c r="Q187" s="28"/>
    </row>
    <row r="188" spans="2:17" ht="12">
      <c r="B188" s="25"/>
      <c r="C188" s="16" t="s">
        <v>46</v>
      </c>
      <c r="D188" s="17"/>
      <c r="E188" s="7"/>
      <c r="F188" s="8">
        <f aca="true" t="shared" si="8" ref="F188:L188">SUM(F168:F187)</f>
        <v>17755604.317</v>
      </c>
      <c r="G188" s="8">
        <f t="shared" si="8"/>
        <v>16160948.957</v>
      </c>
      <c r="H188" s="8">
        <f t="shared" si="8"/>
        <v>15219679.177000001</v>
      </c>
      <c r="I188" s="8">
        <f t="shared" si="8"/>
        <v>13959405.337000001</v>
      </c>
      <c r="J188" s="8">
        <f t="shared" si="8"/>
        <v>12512905.977</v>
      </c>
      <c r="K188" s="8">
        <f t="shared" si="8"/>
        <v>12439179.117</v>
      </c>
      <c r="L188" s="8">
        <f t="shared" si="8"/>
        <v>11233933.637</v>
      </c>
      <c r="M188" s="28"/>
      <c r="N188" s="28"/>
      <c r="O188" s="28"/>
      <c r="P188" s="28"/>
      <c r="Q188" s="28"/>
    </row>
    <row r="189" spans="2:17" ht="12">
      <c r="B189" s="23" t="s">
        <v>94</v>
      </c>
      <c r="C189" s="29" t="s">
        <v>119</v>
      </c>
      <c r="D189" s="40"/>
      <c r="E189" s="12"/>
      <c r="F189" s="26">
        <v>753010.65</v>
      </c>
      <c r="G189" s="26">
        <v>753010.65</v>
      </c>
      <c r="H189" s="26">
        <v>748334.65</v>
      </c>
      <c r="I189" s="26">
        <v>748334.65</v>
      </c>
      <c r="J189" s="26">
        <v>748334.65</v>
      </c>
      <c r="K189" s="26">
        <v>743658.65</v>
      </c>
      <c r="L189" s="26">
        <v>743658.65</v>
      </c>
      <c r="M189" s="28"/>
      <c r="N189" s="28"/>
      <c r="O189" s="28"/>
      <c r="P189" s="28"/>
      <c r="Q189" s="28"/>
    </row>
    <row r="190" spans="2:17" ht="12">
      <c r="B190" s="23" t="s">
        <v>95</v>
      </c>
      <c r="C190" s="29" t="s">
        <v>120</v>
      </c>
      <c r="D190" s="40"/>
      <c r="E190" s="12"/>
      <c r="F190" s="26">
        <v>-45375.92</v>
      </c>
      <c r="G190" s="26">
        <v>-45375.92</v>
      </c>
      <c r="H190" s="26">
        <v>-44862.090000000004</v>
      </c>
      <c r="I190" s="26">
        <v>-44862.090000000004</v>
      </c>
      <c r="J190" s="26">
        <v>-44862.090000000004</v>
      </c>
      <c r="K190" s="26">
        <v>-44348.26</v>
      </c>
      <c r="L190" s="26">
        <v>-44348.26</v>
      </c>
      <c r="M190" s="28"/>
      <c r="N190" s="28"/>
      <c r="O190" s="28"/>
      <c r="P190" s="28"/>
      <c r="Q190" s="28"/>
    </row>
    <row r="191" spans="2:17" ht="12">
      <c r="B191" s="23" t="s">
        <v>96</v>
      </c>
      <c r="C191" s="29" t="s">
        <v>121</v>
      </c>
      <c r="D191" s="40"/>
      <c r="E191" s="12"/>
      <c r="F191" s="26">
        <v>18978.54</v>
      </c>
      <c r="G191" s="26">
        <v>16267.32</v>
      </c>
      <c r="H191" s="26">
        <v>13556.1</v>
      </c>
      <c r="I191" s="26">
        <v>10844.880000000001</v>
      </c>
      <c r="J191" s="26">
        <v>8133.66</v>
      </c>
      <c r="K191" s="26">
        <v>5422.4400000000005</v>
      </c>
      <c r="L191" s="26">
        <v>2711.2200000000003</v>
      </c>
      <c r="M191" s="28"/>
      <c r="N191" s="28"/>
      <c r="O191" s="28"/>
      <c r="P191" s="28"/>
      <c r="Q191" s="28"/>
    </row>
    <row r="192" spans="2:17" ht="12">
      <c r="B192" s="23" t="s">
        <v>97</v>
      </c>
      <c r="C192" s="29" t="s">
        <v>122</v>
      </c>
      <c r="D192" s="40"/>
      <c r="E192" s="12"/>
      <c r="F192" s="26">
        <v>19899694.03</v>
      </c>
      <c r="G192" s="26">
        <v>19834478.03</v>
      </c>
      <c r="H192" s="26">
        <v>17277396.74</v>
      </c>
      <c r="I192" s="26">
        <v>17072542.33</v>
      </c>
      <c r="J192" s="26">
        <v>16822916.59</v>
      </c>
      <c r="K192" s="26">
        <v>16736853.42</v>
      </c>
      <c r="L192" s="26">
        <v>16445636.68</v>
      </c>
      <c r="M192" s="28"/>
      <c r="N192" s="28"/>
      <c r="O192" s="28"/>
      <c r="P192" s="28"/>
      <c r="Q192" s="28"/>
    </row>
    <row r="193" spans="2:17" ht="12">
      <c r="B193" s="23" t="s">
        <v>152</v>
      </c>
      <c r="C193" s="29" t="s">
        <v>153</v>
      </c>
      <c r="D193" s="40"/>
      <c r="E193" s="12"/>
      <c r="F193" s="26">
        <v>5310753.84</v>
      </c>
      <c r="G193" s="26">
        <v>5310753.84</v>
      </c>
      <c r="H193" s="26">
        <v>4830739.22</v>
      </c>
      <c r="I193" s="26">
        <v>4830739.22</v>
      </c>
      <c r="J193" s="26">
        <v>4830739.22</v>
      </c>
      <c r="K193" s="26">
        <v>4942568.44</v>
      </c>
      <c r="L193" s="26">
        <v>4942568.44</v>
      </c>
      <c r="M193" s="28"/>
      <c r="N193" s="28"/>
      <c r="O193" s="28"/>
      <c r="P193" s="28"/>
      <c r="Q193" s="28"/>
    </row>
    <row r="194" spans="2:17" ht="12">
      <c r="B194" s="23" t="s">
        <v>98</v>
      </c>
      <c r="C194" s="29" t="s">
        <v>123</v>
      </c>
      <c r="D194" s="40"/>
      <c r="E194" s="12"/>
      <c r="F194" s="26">
        <v>1546403.24</v>
      </c>
      <c r="G194" s="26">
        <v>149318.4</v>
      </c>
      <c r="H194" s="26">
        <v>149318.4</v>
      </c>
      <c r="I194" s="26">
        <v>149318.4</v>
      </c>
      <c r="J194" s="26">
        <v>149318.4</v>
      </c>
      <c r="K194" s="26">
        <v>149318.4</v>
      </c>
      <c r="L194" s="26">
        <v>149318.4</v>
      </c>
      <c r="M194" s="28"/>
      <c r="N194" s="28"/>
      <c r="O194" s="28"/>
      <c r="P194" s="28"/>
      <c r="Q194" s="28"/>
    </row>
    <row r="195" spans="2:17" ht="12">
      <c r="B195" s="23" t="s">
        <v>99</v>
      </c>
      <c r="C195" s="29" t="s">
        <v>124</v>
      </c>
      <c r="D195" s="40"/>
      <c r="E195" s="12"/>
      <c r="F195" s="26">
        <v>30976892.44</v>
      </c>
      <c r="G195" s="26">
        <v>31010071.12</v>
      </c>
      <c r="H195" s="26">
        <v>31047147.78</v>
      </c>
      <c r="I195" s="26">
        <v>31216511.89</v>
      </c>
      <c r="J195" s="26">
        <v>31191042.74</v>
      </c>
      <c r="K195" s="26">
        <v>31341662.56</v>
      </c>
      <c r="L195" s="26">
        <v>31332341.04</v>
      </c>
      <c r="M195" s="28"/>
      <c r="N195" s="28"/>
      <c r="O195" s="28"/>
      <c r="P195" s="28"/>
      <c r="Q195" s="28"/>
    </row>
    <row r="196" spans="2:17" ht="12">
      <c r="B196" s="23" t="s">
        <v>100</v>
      </c>
      <c r="C196" s="29" t="s">
        <v>125</v>
      </c>
      <c r="D196" s="40"/>
      <c r="E196" s="12"/>
      <c r="F196" s="26">
        <v>261047.22</v>
      </c>
      <c r="G196" s="26">
        <v>259712.36000000002</v>
      </c>
      <c r="H196" s="26">
        <v>258568.14</v>
      </c>
      <c r="I196" s="26">
        <v>257296.82</v>
      </c>
      <c r="J196" s="26">
        <v>256025.52000000002</v>
      </c>
      <c r="K196" s="26">
        <v>254754.22</v>
      </c>
      <c r="L196" s="26">
        <v>253482.91</v>
      </c>
      <c r="M196" s="28"/>
      <c r="N196" s="28"/>
      <c r="O196" s="28"/>
      <c r="P196" s="28"/>
      <c r="Q196" s="28"/>
    </row>
    <row r="197" spans="2:17" ht="12">
      <c r="B197" s="38"/>
      <c r="C197" s="39"/>
      <c r="D197" s="40"/>
      <c r="E197" s="12"/>
      <c r="F197" s="12"/>
      <c r="G197" s="12"/>
      <c r="H197" s="12"/>
      <c r="I197" s="12"/>
      <c r="J197" s="12"/>
      <c r="K197" s="12"/>
      <c r="L197" s="12"/>
      <c r="M197" s="28"/>
      <c r="N197" s="28"/>
      <c r="O197" s="28"/>
      <c r="P197" s="28"/>
      <c r="Q197" s="28"/>
    </row>
    <row r="198" spans="2:17" ht="12">
      <c r="B198" s="25"/>
      <c r="C198" s="18" t="s">
        <v>47</v>
      </c>
      <c r="D198" s="17"/>
      <c r="E198" s="7"/>
      <c r="F198" s="9">
        <f>SUM(F189:F196)</f>
        <v>58721404.04</v>
      </c>
      <c r="G198" s="9">
        <f aca="true" t="shared" si="9" ref="G198:L198">SUM(G189:G196)</f>
        <v>57288235.8</v>
      </c>
      <c r="H198" s="9">
        <f t="shared" si="9"/>
        <v>54280198.94</v>
      </c>
      <c r="I198" s="9">
        <f t="shared" si="9"/>
        <v>54240726.1</v>
      </c>
      <c r="J198" s="9">
        <f t="shared" si="9"/>
        <v>53961648.69</v>
      </c>
      <c r="K198" s="9">
        <f t="shared" si="9"/>
        <v>54129889.87</v>
      </c>
      <c r="L198" s="9">
        <f t="shared" si="9"/>
        <v>53825369.08</v>
      </c>
      <c r="M198" s="28"/>
      <c r="N198" s="28"/>
      <c r="O198" s="28"/>
      <c r="P198" s="28"/>
      <c r="Q198" s="28"/>
    </row>
    <row r="199" spans="2:17" ht="12.75">
      <c r="B199" s="24"/>
      <c r="C199" s="19" t="s">
        <v>43</v>
      </c>
      <c r="D199" s="20"/>
      <c r="E199" s="30"/>
      <c r="F199" s="10">
        <f aca="true" t="shared" si="10" ref="F199:L199">+F161+F167+F188+F198</f>
        <v>79123368.087</v>
      </c>
      <c r="G199" s="10">
        <f t="shared" si="10"/>
        <v>76081215.947</v>
      </c>
      <c r="H199" s="10">
        <f t="shared" si="10"/>
        <v>72085324.387</v>
      </c>
      <c r="I199" s="10">
        <f t="shared" si="10"/>
        <v>70739289.427</v>
      </c>
      <c r="J199" s="10">
        <f t="shared" si="10"/>
        <v>68980829.01699999</v>
      </c>
      <c r="K199" s="10">
        <f t="shared" si="10"/>
        <v>68590418.927</v>
      </c>
      <c r="L199" s="10">
        <f t="shared" si="10"/>
        <v>67027534.526999995</v>
      </c>
      <c r="M199" s="28"/>
      <c r="N199" s="28"/>
      <c r="O199" s="28"/>
      <c r="P199" s="28"/>
      <c r="Q199" s="28"/>
    </row>
    <row r="200" spans="6:17" ht="12"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6:17" ht="12"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6:17" ht="12">
      <c r="F202" s="43" t="s">
        <v>48</v>
      </c>
      <c r="G202" s="43" t="s">
        <v>48</v>
      </c>
      <c r="H202" s="43" t="s">
        <v>48</v>
      </c>
      <c r="I202" s="43" t="s">
        <v>48</v>
      </c>
      <c r="J202" s="43" t="s">
        <v>48</v>
      </c>
      <c r="K202" s="43" t="s">
        <v>48</v>
      </c>
      <c r="L202" s="43" t="s">
        <v>48</v>
      </c>
      <c r="M202" s="43" t="s">
        <v>48</v>
      </c>
      <c r="N202" s="43" t="s">
        <v>48</v>
      </c>
      <c r="O202" s="43" t="s">
        <v>48</v>
      </c>
      <c r="P202" s="43" t="s">
        <v>48</v>
      </c>
      <c r="Q202" s="43" t="s">
        <v>48</v>
      </c>
    </row>
    <row r="203" spans="1:17" ht="13.5" thickBot="1">
      <c r="A203" s="41" t="s">
        <v>161</v>
      </c>
      <c r="F203" s="46">
        <v>42430</v>
      </c>
      <c r="G203" s="46">
        <v>42462</v>
      </c>
      <c r="H203" s="46">
        <v>42494</v>
      </c>
      <c r="I203" s="46">
        <v>42526</v>
      </c>
      <c r="J203" s="46">
        <v>42558</v>
      </c>
      <c r="K203" s="46">
        <v>42590</v>
      </c>
      <c r="L203" s="46">
        <v>42622</v>
      </c>
      <c r="M203" s="46">
        <v>42654</v>
      </c>
      <c r="N203" s="46">
        <v>42686</v>
      </c>
      <c r="O203" s="46">
        <v>42718</v>
      </c>
      <c r="P203" s="46">
        <v>42750</v>
      </c>
      <c r="Q203" s="46">
        <v>42782</v>
      </c>
    </row>
    <row r="204" spans="1:17" ht="12.75" thickTop="1">
      <c r="A204" s="22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1:17" ht="13.5" thickBot="1">
      <c r="A205" s="21"/>
      <c r="B205" s="34" t="s">
        <v>141</v>
      </c>
      <c r="C205" s="35" t="s">
        <v>142</v>
      </c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1:17" ht="12">
      <c r="A206" s="15"/>
      <c r="C206" s="36"/>
      <c r="D206" s="31"/>
      <c r="E206" s="31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</row>
    <row r="207" spans="2:17" ht="12">
      <c r="B207" s="38" t="s">
        <v>55</v>
      </c>
      <c r="C207" s="39" t="s">
        <v>56</v>
      </c>
      <c r="D207" s="40"/>
      <c r="E207" s="12"/>
      <c r="F207" s="26">
        <v>636486.54</v>
      </c>
      <c r="G207" s="26">
        <v>633834.51</v>
      </c>
      <c r="H207" s="26">
        <v>631182.48</v>
      </c>
      <c r="I207" s="26">
        <v>633509.4400000001</v>
      </c>
      <c r="J207" s="26">
        <v>630836.4</v>
      </c>
      <c r="K207" s="26">
        <v>635631.58</v>
      </c>
      <c r="L207" s="26">
        <v>632926.76</v>
      </c>
      <c r="M207" s="26">
        <v>630221.9400000001</v>
      </c>
      <c r="N207" s="26">
        <v>627517.12</v>
      </c>
      <c r="O207" s="26">
        <v>624812.3</v>
      </c>
      <c r="P207" s="26">
        <v>622107.48</v>
      </c>
      <c r="Q207" s="26">
        <v>619402.66</v>
      </c>
    </row>
    <row r="208" spans="2:17" ht="12">
      <c r="B208" s="38" t="s">
        <v>57</v>
      </c>
      <c r="C208" s="39" t="s">
        <v>58</v>
      </c>
      <c r="D208" s="40"/>
      <c r="E208" s="12"/>
      <c r="F208" s="26">
        <v>343293.44</v>
      </c>
      <c r="G208" s="26">
        <v>332219.45</v>
      </c>
      <c r="H208" s="26">
        <v>321145.47000000003</v>
      </c>
      <c r="I208" s="26">
        <v>310071.49</v>
      </c>
      <c r="J208" s="26">
        <v>298997.51</v>
      </c>
      <c r="K208" s="26">
        <v>287923.53</v>
      </c>
      <c r="L208" s="26">
        <v>277318.3</v>
      </c>
      <c r="M208" s="26">
        <v>266225.57</v>
      </c>
      <c r="N208" s="26">
        <v>255132.84</v>
      </c>
      <c r="O208" s="26">
        <v>244040.11000000002</v>
      </c>
      <c r="P208" s="26">
        <v>232947.38</v>
      </c>
      <c r="Q208" s="26">
        <v>221854.65</v>
      </c>
    </row>
    <row r="209" spans="2:17" ht="12">
      <c r="B209" s="38" t="s">
        <v>59</v>
      </c>
      <c r="C209" s="39" t="s">
        <v>60</v>
      </c>
      <c r="D209" s="40"/>
      <c r="E209" s="12"/>
      <c r="F209" s="26">
        <v>2151435.03</v>
      </c>
      <c r="G209" s="26">
        <v>2118647.64</v>
      </c>
      <c r="H209" s="26">
        <v>2085860.27</v>
      </c>
      <c r="I209" s="26">
        <v>2053072.88</v>
      </c>
      <c r="J209" s="26">
        <v>2020285.51</v>
      </c>
      <c r="K209" s="26">
        <v>1987498.12</v>
      </c>
      <c r="L209" s="26">
        <v>1954710.75</v>
      </c>
      <c r="M209" s="26">
        <v>1921923.38</v>
      </c>
      <c r="N209" s="26">
        <v>1889136.01</v>
      </c>
      <c r="O209" s="26">
        <v>1856348.6400000001</v>
      </c>
      <c r="P209" s="26">
        <v>1823561.27</v>
      </c>
      <c r="Q209" s="26">
        <v>1790773.88</v>
      </c>
    </row>
    <row r="210" spans="2:17" ht="12">
      <c r="B210" s="25"/>
      <c r="C210" s="16" t="s">
        <v>44</v>
      </c>
      <c r="D210" s="17"/>
      <c r="E210" s="7"/>
      <c r="F210" s="26">
        <f>F207+F208+F209</f>
        <v>3131215.01</v>
      </c>
      <c r="G210" s="26">
        <f>G207+G208+G209</f>
        <v>3084701.6</v>
      </c>
      <c r="H210" s="26">
        <f aca="true" t="shared" si="11" ref="H210:Q210">H207+H208+H209</f>
        <v>3038188.2199999997</v>
      </c>
      <c r="I210" s="26">
        <f t="shared" si="11"/>
        <v>2996653.81</v>
      </c>
      <c r="J210" s="26">
        <f t="shared" si="11"/>
        <v>2950119.42</v>
      </c>
      <c r="K210" s="26">
        <f t="shared" si="11"/>
        <v>2911053.23</v>
      </c>
      <c r="L210" s="26">
        <f t="shared" si="11"/>
        <v>2864955.81</v>
      </c>
      <c r="M210" s="26">
        <f t="shared" si="11"/>
        <v>2818370.8899999997</v>
      </c>
      <c r="N210" s="26">
        <f t="shared" si="11"/>
        <v>2771785.9699999997</v>
      </c>
      <c r="O210" s="26">
        <f t="shared" si="11"/>
        <v>2725201.0500000003</v>
      </c>
      <c r="P210" s="26">
        <f t="shared" si="11"/>
        <v>2678616.13</v>
      </c>
      <c r="Q210" s="26">
        <f t="shared" si="11"/>
        <v>2632031.19</v>
      </c>
    </row>
    <row r="211" spans="2:17" ht="12">
      <c r="B211" s="23" t="s">
        <v>126</v>
      </c>
      <c r="C211" s="29" t="s">
        <v>127</v>
      </c>
      <c r="D211" s="40"/>
      <c r="E211" s="12"/>
      <c r="F211" s="26">
        <v>0</v>
      </c>
      <c r="G211" s="26">
        <v>0</v>
      </c>
      <c r="H211" s="26">
        <v>0</v>
      </c>
      <c r="I211" s="26">
        <v>0</v>
      </c>
      <c r="J211" s="26">
        <v>0</v>
      </c>
      <c r="K211" s="26">
        <v>0</v>
      </c>
      <c r="L211" s="26">
        <v>0</v>
      </c>
      <c r="M211" s="26">
        <v>1093</v>
      </c>
      <c r="N211" s="26">
        <v>0</v>
      </c>
      <c r="O211" s="26">
        <v>0</v>
      </c>
      <c r="P211" s="26">
        <v>0</v>
      </c>
      <c r="Q211" s="26">
        <v>0</v>
      </c>
    </row>
    <row r="212" spans="2:17" ht="12">
      <c r="B212" s="23" t="s">
        <v>63</v>
      </c>
      <c r="C212" s="29" t="s">
        <v>64</v>
      </c>
      <c r="D212" s="40"/>
      <c r="E212" s="12"/>
      <c r="F212" s="26">
        <v>0</v>
      </c>
      <c r="G212" s="26">
        <v>0</v>
      </c>
      <c r="H212" s="26">
        <v>-39146.18</v>
      </c>
      <c r="I212" s="26">
        <v>0</v>
      </c>
      <c r="J212" s="26">
        <v>0</v>
      </c>
      <c r="K212" s="26">
        <v>0</v>
      </c>
      <c r="L212" s="26">
        <v>0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</row>
    <row r="213" spans="2:17" ht="12">
      <c r="B213" s="23" t="s">
        <v>65</v>
      </c>
      <c r="C213" s="29" t="s">
        <v>66</v>
      </c>
      <c r="D213" s="40"/>
      <c r="E213" s="12"/>
      <c r="F213" s="26">
        <v>0</v>
      </c>
      <c r="G213" s="26">
        <v>0</v>
      </c>
      <c r="H213" s="26">
        <v>0</v>
      </c>
      <c r="I213" s="26">
        <v>0</v>
      </c>
      <c r="J213" s="26">
        <v>0</v>
      </c>
      <c r="K213" s="26">
        <v>0</v>
      </c>
      <c r="L213" s="26">
        <v>0</v>
      </c>
      <c r="M213" s="26">
        <v>0</v>
      </c>
      <c r="N213" s="26">
        <v>0</v>
      </c>
      <c r="O213" s="26">
        <v>0</v>
      </c>
      <c r="P213" s="26">
        <v>-32256.4</v>
      </c>
      <c r="Q213" s="26">
        <v>0</v>
      </c>
    </row>
    <row r="214" spans="2:17" ht="12">
      <c r="B214" s="23" t="s">
        <v>67</v>
      </c>
      <c r="C214" s="29" t="s">
        <v>68</v>
      </c>
      <c r="D214" s="40"/>
      <c r="E214" s="12"/>
      <c r="F214" s="26">
        <v>0</v>
      </c>
      <c r="G214" s="26">
        <v>0</v>
      </c>
      <c r="H214" s="26">
        <v>0</v>
      </c>
      <c r="I214" s="26">
        <v>0</v>
      </c>
      <c r="J214" s="26">
        <v>0</v>
      </c>
      <c r="K214" s="26">
        <v>0</v>
      </c>
      <c r="L214" s="26">
        <v>0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</row>
    <row r="215" spans="2:17" ht="12">
      <c r="B215" s="23" t="s">
        <v>143</v>
      </c>
      <c r="C215" s="29" t="s">
        <v>144</v>
      </c>
      <c r="D215" s="40"/>
      <c r="E215" s="12"/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</row>
    <row r="216" spans="2:17" ht="12">
      <c r="B216" s="25"/>
      <c r="C216" s="16" t="s">
        <v>45</v>
      </c>
      <c r="D216" s="17"/>
      <c r="E216" s="7"/>
      <c r="F216" s="26">
        <v>0</v>
      </c>
      <c r="G216" s="26">
        <v>0</v>
      </c>
      <c r="H216" s="26">
        <v>-39146.18</v>
      </c>
      <c r="I216" s="26">
        <v>0</v>
      </c>
      <c r="J216" s="26">
        <v>0</v>
      </c>
      <c r="K216" s="26">
        <v>0</v>
      </c>
      <c r="L216" s="26">
        <v>0</v>
      </c>
      <c r="M216" s="26">
        <v>1093</v>
      </c>
      <c r="N216" s="26">
        <v>0</v>
      </c>
      <c r="O216" s="26">
        <v>0</v>
      </c>
      <c r="P216" s="26">
        <f>P213</f>
        <v>-32256.4</v>
      </c>
      <c r="Q216" s="26">
        <v>0</v>
      </c>
    </row>
    <row r="217" spans="2:17" ht="12">
      <c r="B217" s="38" t="s">
        <v>71</v>
      </c>
      <c r="C217" s="39" t="s">
        <v>101</v>
      </c>
      <c r="D217" s="40"/>
      <c r="E217" s="12"/>
      <c r="F217" s="26">
        <v>130316.32</v>
      </c>
      <c r="G217" s="26">
        <v>134288.27</v>
      </c>
      <c r="H217" s="26">
        <v>136968.67</v>
      </c>
      <c r="I217" s="26">
        <v>170972.64</v>
      </c>
      <c r="J217" s="26">
        <v>223935.79</v>
      </c>
      <c r="K217" s="26">
        <v>243182.58000000002</v>
      </c>
      <c r="L217" s="26">
        <v>242708.19</v>
      </c>
      <c r="M217" s="26">
        <v>246580.65</v>
      </c>
      <c r="N217" s="26">
        <v>248270.92</v>
      </c>
      <c r="O217" s="26">
        <v>251086.56</v>
      </c>
      <c r="P217" s="26">
        <v>265693.4</v>
      </c>
      <c r="Q217" s="26">
        <v>283323.82</v>
      </c>
    </row>
    <row r="218" spans="2:17" ht="12">
      <c r="B218" s="38" t="s">
        <v>72</v>
      </c>
      <c r="C218" s="39" t="s">
        <v>102</v>
      </c>
      <c r="D218" s="40"/>
      <c r="E218" s="12"/>
      <c r="F218" s="26">
        <v>0</v>
      </c>
      <c r="G218" s="26">
        <v>0</v>
      </c>
      <c r="H218" s="26">
        <v>0</v>
      </c>
      <c r="I218" s="26">
        <v>0</v>
      </c>
      <c r="J218" s="26">
        <v>0</v>
      </c>
      <c r="K218" s="26">
        <v>0</v>
      </c>
      <c r="L218" s="26">
        <v>0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</row>
    <row r="219" spans="2:17" ht="12">
      <c r="B219" s="38" t="s">
        <v>73</v>
      </c>
      <c r="C219" s="39" t="s">
        <v>103</v>
      </c>
      <c r="D219" s="40"/>
      <c r="E219" s="12"/>
      <c r="F219" s="26">
        <v>0</v>
      </c>
      <c r="G219" s="26">
        <v>0</v>
      </c>
      <c r="H219" s="26">
        <v>0</v>
      </c>
      <c r="I219" s="26">
        <v>0</v>
      </c>
      <c r="J219" s="26">
        <v>0</v>
      </c>
      <c r="K219" s="26">
        <v>0</v>
      </c>
      <c r="L219" s="26">
        <v>0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</row>
    <row r="220" spans="2:17" ht="12">
      <c r="B220" s="38" t="s">
        <v>74</v>
      </c>
      <c r="C220" s="39" t="s">
        <v>54</v>
      </c>
      <c r="D220" s="40"/>
      <c r="E220" s="12"/>
      <c r="F220" s="26">
        <v>0</v>
      </c>
      <c r="G220" s="26">
        <v>0</v>
      </c>
      <c r="H220" s="26">
        <v>0</v>
      </c>
      <c r="I220" s="26">
        <v>2000</v>
      </c>
      <c r="J220" s="26">
        <v>0</v>
      </c>
      <c r="K220" s="26">
        <v>1500</v>
      </c>
      <c r="L220" s="26">
        <v>600</v>
      </c>
      <c r="M220" s="26">
        <v>-17585.84</v>
      </c>
      <c r="N220" s="26">
        <v>-17185.84</v>
      </c>
      <c r="O220" s="26">
        <v>247.17000000000002</v>
      </c>
      <c r="P220" s="26">
        <v>5701.52</v>
      </c>
      <c r="Q220" s="26">
        <v>201.52</v>
      </c>
    </row>
    <row r="221" spans="2:17" ht="12">
      <c r="B221" s="38" t="s">
        <v>75</v>
      </c>
      <c r="C221" s="39" t="s">
        <v>104</v>
      </c>
      <c r="D221" s="40"/>
      <c r="E221" s="12"/>
      <c r="F221" s="26">
        <v>0</v>
      </c>
      <c r="G221" s="26">
        <v>1826.67</v>
      </c>
      <c r="H221" s="26">
        <v>2280.11</v>
      </c>
      <c r="I221" s="26">
        <v>14324.24</v>
      </c>
      <c r="J221" s="26">
        <v>16684.08</v>
      </c>
      <c r="K221" s="26">
        <v>17786.29</v>
      </c>
      <c r="L221" s="26">
        <v>19640.18</v>
      </c>
      <c r="M221" s="26">
        <v>19425.93</v>
      </c>
      <c r="N221" s="26">
        <v>20509.55</v>
      </c>
      <c r="O221" s="26">
        <v>18583.88</v>
      </c>
      <c r="P221" s="26">
        <v>10308.130000000001</v>
      </c>
      <c r="Q221" s="26">
        <v>6090.16</v>
      </c>
    </row>
    <row r="222" spans="2:17" ht="12">
      <c r="B222" s="23" t="s">
        <v>78</v>
      </c>
      <c r="C222" s="39" t="s">
        <v>105</v>
      </c>
      <c r="D222" s="40"/>
      <c r="E222" s="12"/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</row>
    <row r="223" spans="2:17" ht="12">
      <c r="B223" s="23" t="s">
        <v>79</v>
      </c>
      <c r="C223" s="39" t="s">
        <v>105</v>
      </c>
      <c r="D223" s="40"/>
      <c r="E223" s="12"/>
      <c r="F223" s="26">
        <v>733362.28</v>
      </c>
      <c r="G223" s="26">
        <v>488907.28</v>
      </c>
      <c r="H223" s="26">
        <v>244452.28</v>
      </c>
      <c r="I223" s="26">
        <v>0</v>
      </c>
      <c r="J223" s="26">
        <v>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1315195.98</v>
      </c>
      <c r="Q223" s="26">
        <v>1052156.98</v>
      </c>
    </row>
    <row r="224" spans="2:17" ht="12">
      <c r="B224" s="23" t="s">
        <v>145</v>
      </c>
      <c r="C224" s="39" t="s">
        <v>105</v>
      </c>
      <c r="D224" s="40"/>
      <c r="E224" s="12"/>
      <c r="F224" s="26">
        <v>12395572</v>
      </c>
      <c r="G224" s="26">
        <v>11373733</v>
      </c>
      <c r="H224" s="26">
        <v>10351894</v>
      </c>
      <c r="I224" s="26">
        <v>9330055</v>
      </c>
      <c r="J224" s="26">
        <v>8002624.98</v>
      </c>
      <c r="K224" s="26">
        <v>6717746.98</v>
      </c>
      <c r="L224" s="26">
        <v>5207869.98</v>
      </c>
      <c r="M224" s="26">
        <v>3997992.98</v>
      </c>
      <c r="N224" s="26">
        <v>2788115.98</v>
      </c>
      <c r="O224" s="26">
        <v>1578234.98</v>
      </c>
      <c r="P224" s="26">
        <v>14042343</v>
      </c>
      <c r="Q224" s="26">
        <v>13044776</v>
      </c>
    </row>
    <row r="225" spans="2:17" ht="12">
      <c r="B225" s="23" t="s">
        <v>146</v>
      </c>
      <c r="C225" s="39" t="s">
        <v>105</v>
      </c>
      <c r="D225" s="40"/>
      <c r="E225" s="12"/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  <c r="L225" s="26">
        <v>0</v>
      </c>
      <c r="M225" s="26">
        <v>0</v>
      </c>
      <c r="N225" s="26">
        <v>0</v>
      </c>
      <c r="O225" s="26">
        <v>15200110</v>
      </c>
      <c r="P225" s="26">
        <v>-187.66</v>
      </c>
      <c r="Q225" s="26">
        <v>-372.66</v>
      </c>
    </row>
    <row r="226" spans="2:17" ht="12">
      <c r="B226" s="23" t="s">
        <v>80</v>
      </c>
      <c r="C226" s="29" t="s">
        <v>106</v>
      </c>
      <c r="D226" s="40"/>
      <c r="E226" s="12"/>
      <c r="F226" s="26">
        <v>0</v>
      </c>
      <c r="G226" s="26">
        <v>-55</v>
      </c>
      <c r="H226" s="26">
        <v>-55</v>
      </c>
      <c r="I226" s="26">
        <v>0</v>
      </c>
      <c r="J226" s="26">
        <v>-220</v>
      </c>
      <c r="K226" s="26">
        <v>-220</v>
      </c>
      <c r="L226" s="26">
        <v>0</v>
      </c>
      <c r="M226" s="26">
        <v>-74.66</v>
      </c>
      <c r="N226" s="26">
        <v>-74.66</v>
      </c>
      <c r="O226" s="26">
        <v>0</v>
      </c>
      <c r="P226" s="26">
        <v>25907.357</v>
      </c>
      <c r="Q226" s="26">
        <v>-177.723</v>
      </c>
    </row>
    <row r="227" spans="2:17" ht="12">
      <c r="B227" s="23" t="s">
        <v>147</v>
      </c>
      <c r="C227" s="29" t="s">
        <v>150</v>
      </c>
      <c r="D227" s="40"/>
      <c r="E227" s="12"/>
      <c r="F227" s="26">
        <v>164603.747</v>
      </c>
      <c r="G227" s="26">
        <v>172393.597</v>
      </c>
      <c r="H227" s="26">
        <v>350785.677</v>
      </c>
      <c r="I227" s="26">
        <v>247708.557</v>
      </c>
      <c r="J227" s="26">
        <v>173996.067</v>
      </c>
      <c r="K227" s="26">
        <v>102425.097</v>
      </c>
      <c r="L227" s="26">
        <v>53000.257</v>
      </c>
      <c r="M227" s="26">
        <v>527375.507</v>
      </c>
      <c r="N227" s="26">
        <v>576973.787</v>
      </c>
      <c r="O227" s="26">
        <v>55122.017</v>
      </c>
      <c r="P227" s="26">
        <v>1059556.84</v>
      </c>
      <c r="Q227" s="26">
        <v>982583.5</v>
      </c>
    </row>
    <row r="228" spans="2:17" ht="12">
      <c r="B228" s="23" t="s">
        <v>82</v>
      </c>
      <c r="C228" s="29" t="s">
        <v>108</v>
      </c>
      <c r="D228" s="40"/>
      <c r="E228" s="12"/>
      <c r="F228" s="26">
        <v>843991.96</v>
      </c>
      <c r="G228" s="26">
        <v>829355.37</v>
      </c>
      <c r="H228" s="26">
        <v>758308.51</v>
      </c>
      <c r="I228" s="26">
        <v>869209.71</v>
      </c>
      <c r="J228" s="26">
        <v>866662.25</v>
      </c>
      <c r="K228" s="26">
        <v>884515.4</v>
      </c>
      <c r="L228" s="26">
        <v>903592.72</v>
      </c>
      <c r="M228" s="26">
        <v>796303.29</v>
      </c>
      <c r="N228" s="26">
        <v>791250.5700000001</v>
      </c>
      <c r="O228" s="26">
        <v>996379.31</v>
      </c>
      <c r="P228" s="26">
        <v>0</v>
      </c>
      <c r="Q228" s="26">
        <v>0</v>
      </c>
    </row>
    <row r="229" spans="2:17" ht="12">
      <c r="B229" s="23" t="s">
        <v>84</v>
      </c>
      <c r="C229" s="29" t="s">
        <v>109</v>
      </c>
      <c r="D229" s="40"/>
      <c r="E229" s="12"/>
      <c r="F229" s="26">
        <v>0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</row>
    <row r="230" spans="2:17" ht="12">
      <c r="B230" s="23" t="s">
        <v>148</v>
      </c>
      <c r="C230" s="29" t="s">
        <v>109</v>
      </c>
      <c r="D230" s="40"/>
      <c r="E230" s="12"/>
      <c r="F230" s="26">
        <v>504</v>
      </c>
      <c r="G230" s="26">
        <v>337</v>
      </c>
      <c r="H230" s="26">
        <v>170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213854</v>
      </c>
      <c r="Q230" s="26">
        <v>194412</v>
      </c>
    </row>
    <row r="231" spans="2:17" ht="12">
      <c r="B231" s="23" t="s">
        <v>149</v>
      </c>
      <c r="C231" s="29" t="s">
        <v>151</v>
      </c>
      <c r="D231" s="40"/>
      <c r="E231" s="12"/>
      <c r="F231" s="26">
        <v>179587</v>
      </c>
      <c r="G231" s="26">
        <v>159633</v>
      </c>
      <c r="H231" s="26">
        <v>139679</v>
      </c>
      <c r="I231" s="26">
        <v>119725</v>
      </c>
      <c r="J231" s="26">
        <v>99771</v>
      </c>
      <c r="K231" s="26">
        <v>79817</v>
      </c>
      <c r="L231" s="26">
        <v>59863</v>
      </c>
      <c r="M231" s="26">
        <v>39909</v>
      </c>
      <c r="N231" s="26">
        <v>19955</v>
      </c>
      <c r="O231" s="26">
        <v>0</v>
      </c>
      <c r="P231" s="26">
        <v>420594.87</v>
      </c>
      <c r="Q231" s="26">
        <v>198455.16</v>
      </c>
    </row>
    <row r="232" spans="2:17" ht="12">
      <c r="B232" s="23" t="s">
        <v>85</v>
      </c>
      <c r="C232" s="29" t="s">
        <v>110</v>
      </c>
      <c r="D232" s="40"/>
      <c r="E232" s="12"/>
      <c r="F232" s="26">
        <v>0</v>
      </c>
      <c r="G232" s="26">
        <v>-188364.29</v>
      </c>
      <c r="H232" s="26">
        <v>-70604.08</v>
      </c>
      <c r="I232" s="26">
        <v>0</v>
      </c>
      <c r="J232" s="26">
        <v>-120258.5</v>
      </c>
      <c r="K232" s="26">
        <v>23021.39</v>
      </c>
      <c r="L232" s="26">
        <v>0</v>
      </c>
      <c r="M232" s="26">
        <v>-58212.43</v>
      </c>
      <c r="N232" s="26">
        <v>-802111.23</v>
      </c>
      <c r="O232" s="26">
        <v>0</v>
      </c>
      <c r="P232" s="26">
        <v>0</v>
      </c>
      <c r="Q232" s="26">
        <v>0</v>
      </c>
    </row>
    <row r="233" spans="2:17" ht="12">
      <c r="B233" s="23" t="s">
        <v>87</v>
      </c>
      <c r="C233" s="29" t="s">
        <v>112</v>
      </c>
      <c r="D233" s="40"/>
      <c r="E233" s="12"/>
      <c r="F233" s="26">
        <v>262646.46</v>
      </c>
      <c r="G233" s="26">
        <v>250079.83000000002</v>
      </c>
      <c r="H233" s="26">
        <v>240065.88</v>
      </c>
      <c r="I233" s="26">
        <v>455603.88</v>
      </c>
      <c r="J233" s="26">
        <v>447974.37</v>
      </c>
      <c r="K233" s="26">
        <v>441876.87</v>
      </c>
      <c r="L233" s="26">
        <v>433281.92</v>
      </c>
      <c r="M233" s="26">
        <v>424686.97000000003</v>
      </c>
      <c r="N233" s="26">
        <v>416092.02</v>
      </c>
      <c r="O233" s="26">
        <v>407497.07</v>
      </c>
      <c r="P233" s="26">
        <v>391731.68</v>
      </c>
      <c r="Q233" s="26">
        <v>399500.2</v>
      </c>
    </row>
    <row r="234" spans="2:17" ht="12">
      <c r="B234" s="23" t="s">
        <v>88</v>
      </c>
      <c r="C234" s="29" t="s">
        <v>113</v>
      </c>
      <c r="D234" s="40"/>
      <c r="E234" s="12"/>
      <c r="F234" s="26">
        <v>0</v>
      </c>
      <c r="G234" s="26">
        <v>0</v>
      </c>
      <c r="H234" s="26">
        <v>0</v>
      </c>
      <c r="I234" s="26">
        <v>0</v>
      </c>
      <c r="J234" s="26">
        <v>0</v>
      </c>
      <c r="K234" s="26">
        <v>0</v>
      </c>
      <c r="L234" s="26">
        <v>0</v>
      </c>
      <c r="M234" s="26">
        <v>128.23</v>
      </c>
      <c r="N234" s="26">
        <v>0</v>
      </c>
      <c r="O234" s="26">
        <v>0</v>
      </c>
      <c r="P234" s="26">
        <v>0</v>
      </c>
      <c r="Q234" s="26">
        <v>0</v>
      </c>
    </row>
    <row r="235" spans="2:17" ht="12">
      <c r="B235" s="23" t="s">
        <v>89</v>
      </c>
      <c r="C235" s="29" t="s">
        <v>114</v>
      </c>
      <c r="D235" s="40"/>
      <c r="E235" s="12"/>
      <c r="F235" s="26">
        <v>0</v>
      </c>
      <c r="G235" s="26">
        <v>0</v>
      </c>
      <c r="H235" s="26">
        <v>0</v>
      </c>
      <c r="I235" s="26">
        <v>0</v>
      </c>
      <c r="J235" s="26">
        <v>0</v>
      </c>
      <c r="K235" s="26">
        <v>0</v>
      </c>
      <c r="L235" s="26">
        <v>4205.88</v>
      </c>
      <c r="M235" s="26">
        <v>4205.88</v>
      </c>
      <c r="N235" s="26">
        <v>0</v>
      </c>
      <c r="O235" s="26">
        <v>42108.96</v>
      </c>
      <c r="P235" s="26">
        <v>4905.2</v>
      </c>
      <c r="Q235" s="26">
        <v>0</v>
      </c>
    </row>
    <row r="236" spans="2:17" ht="12">
      <c r="B236" s="23" t="s">
        <v>91</v>
      </c>
      <c r="C236" s="29" t="s">
        <v>116</v>
      </c>
      <c r="D236" s="40"/>
      <c r="E236" s="12"/>
      <c r="F236" s="26">
        <v>0</v>
      </c>
      <c r="G236" s="26">
        <v>0</v>
      </c>
      <c r="H236" s="26">
        <v>0</v>
      </c>
      <c r="I236" s="26">
        <v>0</v>
      </c>
      <c r="J236" s="26">
        <v>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</row>
    <row r="237" spans="2:17" ht="12">
      <c r="B237" s="25"/>
      <c r="C237" s="16" t="s">
        <v>46</v>
      </c>
      <c r="D237" s="17"/>
      <c r="E237" s="7"/>
      <c r="F237" s="8">
        <f aca="true" t="shared" si="12" ref="F237:Q237">SUM(F217:F236)</f>
        <v>14710583.767</v>
      </c>
      <c r="G237" s="8">
        <f t="shared" si="12"/>
        <v>13222134.727</v>
      </c>
      <c r="H237" s="8">
        <f t="shared" si="12"/>
        <v>12153945.047</v>
      </c>
      <c r="I237" s="8">
        <f t="shared" si="12"/>
        <v>11209599.027</v>
      </c>
      <c r="J237" s="8">
        <f t="shared" si="12"/>
        <v>9711170.037</v>
      </c>
      <c r="K237" s="8">
        <f t="shared" si="12"/>
        <v>8511651.607</v>
      </c>
      <c r="L237" s="8">
        <f t="shared" si="12"/>
        <v>6924762.127</v>
      </c>
      <c r="M237" s="8">
        <f t="shared" si="12"/>
        <v>5980735.507</v>
      </c>
      <c r="N237" s="8">
        <f t="shared" si="12"/>
        <v>4041796.097</v>
      </c>
      <c r="O237" s="8">
        <f t="shared" si="12"/>
        <v>18549369.947</v>
      </c>
      <c r="P237" s="8">
        <f t="shared" si="12"/>
        <v>17755604.317</v>
      </c>
      <c r="Q237" s="8">
        <f t="shared" si="12"/>
        <v>16160948.957</v>
      </c>
    </row>
    <row r="238" spans="2:17" ht="12">
      <c r="B238" s="23" t="s">
        <v>94</v>
      </c>
      <c r="C238" s="29" t="s">
        <v>119</v>
      </c>
      <c r="D238" s="40"/>
      <c r="E238" s="12"/>
      <c r="F238" s="26">
        <v>1032599.93</v>
      </c>
      <c r="G238" s="26">
        <v>1032599.93</v>
      </c>
      <c r="H238" s="26">
        <v>1032599.93</v>
      </c>
      <c r="I238" s="26">
        <v>1027351.51</v>
      </c>
      <c r="J238" s="26">
        <v>1027351.51</v>
      </c>
      <c r="K238" s="26">
        <v>1027351.51</v>
      </c>
      <c r="L238" s="26">
        <v>1022103.09</v>
      </c>
      <c r="M238" s="26">
        <v>1022103.09</v>
      </c>
      <c r="N238" s="26">
        <v>1022103.09</v>
      </c>
      <c r="O238" s="26">
        <v>753010.65</v>
      </c>
      <c r="P238" s="26">
        <v>753010.65</v>
      </c>
      <c r="Q238" s="26">
        <v>753010.65</v>
      </c>
    </row>
    <row r="239" spans="2:17" ht="12">
      <c r="B239" s="23" t="s">
        <v>95</v>
      </c>
      <c r="C239" s="29" t="s">
        <v>120</v>
      </c>
      <c r="D239" s="40"/>
      <c r="E239" s="12"/>
      <c r="F239" s="26">
        <v>-203130.39</v>
      </c>
      <c r="G239" s="26">
        <v>-203130.39</v>
      </c>
      <c r="H239" s="26">
        <v>-203130.39</v>
      </c>
      <c r="I239" s="26">
        <v>-200212.81</v>
      </c>
      <c r="J239" s="26">
        <v>-200212.81</v>
      </c>
      <c r="K239" s="26">
        <v>-200212.81</v>
      </c>
      <c r="L239" s="26">
        <v>-197295.23</v>
      </c>
      <c r="M239" s="26">
        <v>-197295.23</v>
      </c>
      <c r="N239" s="26">
        <v>-197295.23</v>
      </c>
      <c r="O239" s="26">
        <v>-45375.92</v>
      </c>
      <c r="P239" s="26">
        <v>-45375.92</v>
      </c>
      <c r="Q239" s="26">
        <v>-45375.92</v>
      </c>
    </row>
    <row r="240" spans="2:17" ht="12">
      <c r="B240" s="23" t="s">
        <v>96</v>
      </c>
      <c r="C240" s="29" t="s">
        <v>121</v>
      </c>
      <c r="D240" s="40"/>
      <c r="E240" s="12"/>
      <c r="F240" s="26">
        <v>46090.74</v>
      </c>
      <c r="G240" s="26">
        <v>43379.520000000004</v>
      </c>
      <c r="H240" s="26">
        <v>40668.3</v>
      </c>
      <c r="I240" s="26">
        <v>37957.08</v>
      </c>
      <c r="J240" s="26">
        <v>35245.86</v>
      </c>
      <c r="K240" s="26">
        <v>32534.64</v>
      </c>
      <c r="L240" s="26">
        <v>29823.420000000002</v>
      </c>
      <c r="M240" s="26">
        <v>27112.2</v>
      </c>
      <c r="N240" s="26">
        <v>24400.98</v>
      </c>
      <c r="O240" s="26">
        <v>21689.760000000002</v>
      </c>
      <c r="P240" s="26">
        <v>18978.54</v>
      </c>
      <c r="Q240" s="26">
        <v>16267.32</v>
      </c>
    </row>
    <row r="241" spans="2:17" ht="12">
      <c r="B241" s="23" t="s">
        <v>97</v>
      </c>
      <c r="C241" s="29" t="s">
        <v>122</v>
      </c>
      <c r="D241" s="40"/>
      <c r="E241" s="12"/>
      <c r="F241" s="26">
        <v>21387259.27</v>
      </c>
      <c r="G241" s="26">
        <v>21322505.29</v>
      </c>
      <c r="H241" s="26">
        <v>21495628.45</v>
      </c>
      <c r="I241" s="26">
        <v>20300445.29</v>
      </c>
      <c r="J241" s="26">
        <v>20002424.5</v>
      </c>
      <c r="K241" s="26">
        <v>19316172.58</v>
      </c>
      <c r="L241" s="26">
        <v>19055594.54</v>
      </c>
      <c r="M241" s="26">
        <v>17904025.81</v>
      </c>
      <c r="N241" s="26">
        <v>18159997.97</v>
      </c>
      <c r="O241" s="26">
        <v>19787103.31</v>
      </c>
      <c r="P241" s="26">
        <v>19899694.03</v>
      </c>
      <c r="Q241" s="26">
        <v>19834478.03</v>
      </c>
    </row>
    <row r="242" spans="2:17" ht="12">
      <c r="B242" s="23" t="s">
        <v>152</v>
      </c>
      <c r="C242" s="29" t="s">
        <v>153</v>
      </c>
      <c r="D242" s="40"/>
      <c r="E242" s="12"/>
      <c r="F242" s="26">
        <v>4582457.93</v>
      </c>
      <c r="G242" s="26">
        <v>4582457.93</v>
      </c>
      <c r="H242" s="26">
        <v>4582457.93</v>
      </c>
      <c r="I242" s="26">
        <v>4298727.3</v>
      </c>
      <c r="J242" s="26">
        <v>4298727.3</v>
      </c>
      <c r="K242" s="26">
        <v>4298727.3</v>
      </c>
      <c r="L242" s="26">
        <v>4118946.72</v>
      </c>
      <c r="M242" s="26">
        <v>4118946.72</v>
      </c>
      <c r="N242" s="26">
        <v>6343486.55</v>
      </c>
      <c r="O242" s="26">
        <v>5310753.84</v>
      </c>
      <c r="P242" s="26">
        <v>5310753.84</v>
      </c>
      <c r="Q242" s="26">
        <v>5310753.84</v>
      </c>
    </row>
    <row r="243" spans="2:17" ht="12">
      <c r="B243" s="23" t="s">
        <v>98</v>
      </c>
      <c r="C243" s="29" t="s">
        <v>123</v>
      </c>
      <c r="D243" s="40"/>
      <c r="E243" s="12"/>
      <c r="F243" s="26">
        <v>274963.32</v>
      </c>
      <c r="G243" s="26">
        <v>274963.32</v>
      </c>
      <c r="H243" s="26">
        <v>274963.32</v>
      </c>
      <c r="I243" s="26">
        <v>274963.32</v>
      </c>
      <c r="J243" s="26">
        <v>274963.32</v>
      </c>
      <c r="K243" s="26">
        <v>274963.32</v>
      </c>
      <c r="L243" s="26">
        <v>274963.32</v>
      </c>
      <c r="M243" s="26">
        <v>274946.87</v>
      </c>
      <c r="N243" s="26">
        <v>507926.08</v>
      </c>
      <c r="O243" s="26">
        <v>1546403.24</v>
      </c>
      <c r="P243" s="26">
        <v>1546403.24</v>
      </c>
      <c r="Q243" s="26">
        <v>149318.4</v>
      </c>
    </row>
    <row r="244" spans="2:17" ht="12">
      <c r="B244" s="23" t="s">
        <v>99</v>
      </c>
      <c r="C244" s="29" t="s">
        <v>124</v>
      </c>
      <c r="D244" s="40"/>
      <c r="E244" s="12"/>
      <c r="F244" s="26">
        <v>28966886.84</v>
      </c>
      <c r="G244" s="26">
        <v>28999039.27</v>
      </c>
      <c r="H244" s="26">
        <v>29078039.17</v>
      </c>
      <c r="I244" s="26">
        <v>29102337.94</v>
      </c>
      <c r="J244" s="26">
        <v>29144738.72</v>
      </c>
      <c r="K244" s="26">
        <v>29335388.63</v>
      </c>
      <c r="L244" s="26">
        <v>29438645.46</v>
      </c>
      <c r="M244" s="26">
        <v>29612416.31</v>
      </c>
      <c r="N244" s="26">
        <v>31170651.98</v>
      </c>
      <c r="O244" s="26">
        <v>30990365.99</v>
      </c>
      <c r="P244" s="26">
        <v>30976892.44</v>
      </c>
      <c r="Q244" s="26">
        <v>31010071.12</v>
      </c>
    </row>
    <row r="245" spans="2:17" ht="12">
      <c r="B245" s="23" t="s">
        <v>100</v>
      </c>
      <c r="C245" s="29" t="s">
        <v>125</v>
      </c>
      <c r="D245" s="40"/>
      <c r="E245" s="12"/>
      <c r="F245" s="26">
        <v>239289.06</v>
      </c>
      <c r="G245" s="26">
        <v>238100.14</v>
      </c>
      <c r="H245" s="26">
        <v>236911.21</v>
      </c>
      <c r="I245" s="26">
        <v>235722.29</v>
      </c>
      <c r="J245" s="26">
        <v>234533.38</v>
      </c>
      <c r="K245" s="26">
        <v>233344.46</v>
      </c>
      <c r="L245" s="26">
        <v>232155.52000000002</v>
      </c>
      <c r="M245" s="26">
        <v>230966.61000000002</v>
      </c>
      <c r="N245" s="26">
        <v>263712.61</v>
      </c>
      <c r="O245" s="26">
        <v>262382.06</v>
      </c>
      <c r="P245" s="26">
        <v>261047.22</v>
      </c>
      <c r="Q245" s="26">
        <v>259712.36000000002</v>
      </c>
    </row>
    <row r="246" spans="2:17" ht="12">
      <c r="B246" s="38"/>
      <c r="C246" s="39"/>
      <c r="D246" s="40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</row>
    <row r="247" spans="2:17" ht="12">
      <c r="B247" s="25"/>
      <c r="C247" s="18" t="s">
        <v>47</v>
      </c>
      <c r="D247" s="17"/>
      <c r="E247" s="7"/>
      <c r="F247" s="9">
        <f aca="true" t="shared" si="13" ref="F247:O247">SUM(F238:F245)</f>
        <v>56326416.7</v>
      </c>
      <c r="G247" s="9">
        <f t="shared" si="13"/>
        <v>56289915.01</v>
      </c>
      <c r="H247" s="9">
        <f t="shared" si="13"/>
        <v>56538137.92</v>
      </c>
      <c r="I247" s="9">
        <f t="shared" si="13"/>
        <v>55077291.92</v>
      </c>
      <c r="J247" s="9">
        <f t="shared" si="13"/>
        <v>54817771.78</v>
      </c>
      <c r="K247" s="9">
        <f t="shared" si="13"/>
        <v>54318269.63</v>
      </c>
      <c r="L247" s="9">
        <f t="shared" si="13"/>
        <v>53974936.84</v>
      </c>
      <c r="M247" s="9">
        <f t="shared" si="13"/>
        <v>52993222.379999995</v>
      </c>
      <c r="N247" s="9">
        <f t="shared" si="13"/>
        <v>57294984.03</v>
      </c>
      <c r="O247" s="9">
        <f t="shared" si="13"/>
        <v>58626332.92999999</v>
      </c>
      <c r="P247" s="9">
        <f>SUM(P238:P245)</f>
        <v>58721404.04</v>
      </c>
      <c r="Q247" s="9">
        <f>SUM(Q238:Q245)</f>
        <v>57288235.8</v>
      </c>
    </row>
    <row r="248" spans="2:17" ht="12.75">
      <c r="B248" s="24"/>
      <c r="C248" s="19" t="s">
        <v>43</v>
      </c>
      <c r="D248" s="20"/>
      <c r="E248" s="30"/>
      <c r="F248" s="10">
        <f aca="true" t="shared" si="14" ref="F248:Q248">+F210+F216+F237+F247</f>
        <v>74168215.477</v>
      </c>
      <c r="G248" s="10">
        <f t="shared" si="14"/>
        <v>72596751.337</v>
      </c>
      <c r="H248" s="10">
        <f t="shared" si="14"/>
        <v>71691125.007</v>
      </c>
      <c r="I248" s="10">
        <f t="shared" si="14"/>
        <v>69283544.757</v>
      </c>
      <c r="J248" s="10">
        <f t="shared" si="14"/>
        <v>67479061.237</v>
      </c>
      <c r="K248" s="10">
        <f t="shared" si="14"/>
        <v>65740974.46700001</v>
      </c>
      <c r="L248" s="10">
        <f t="shared" si="14"/>
        <v>63764654.777</v>
      </c>
      <c r="M248" s="10">
        <f t="shared" si="14"/>
        <v>61793421.776999995</v>
      </c>
      <c r="N248" s="10">
        <f t="shared" si="14"/>
        <v>64108566.097</v>
      </c>
      <c r="O248" s="10">
        <f t="shared" si="14"/>
        <v>79900903.92699999</v>
      </c>
      <c r="P248" s="10">
        <f t="shared" si="14"/>
        <v>79123368.087</v>
      </c>
      <c r="Q248" s="10">
        <f t="shared" si="14"/>
        <v>76081215.947</v>
      </c>
    </row>
    <row r="249" spans="6:17" ht="12"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6:17" ht="12"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6:17" ht="12"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6:17" ht="12"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6:17" ht="12"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6:17" ht="12"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6:17" ht="12"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6:17" ht="12"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6:17" ht="12"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6:17" ht="12"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6:17" ht="12"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6:17" ht="12"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6:17" ht="12"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6:17" ht="12"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6:17" ht="12"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6:17" ht="12"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6:17" ht="12"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6:17" ht="12"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6:17" ht="12"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6:17" ht="12"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6:17" ht="12"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6:17" ht="12"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6:17" ht="12"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6:17" ht="12"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6:17" ht="12"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6:17" ht="12"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6:17" ht="12"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6:17" ht="12"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6:17" ht="12"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6:17" ht="12"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6:17" ht="12"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6:17" ht="12"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6:17" ht="12"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6:17" ht="12"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6:17" ht="12"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6:17" ht="12"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6:17" ht="12"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6:17" ht="12"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6:17" ht="12"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6:17" ht="12"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6:17" ht="12"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6:17" ht="12"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6:17" ht="12"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6:17" ht="12"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6:17" ht="12"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6:17" ht="12"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6:17" ht="12"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6:17" ht="12"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6:17" ht="12"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6:17" ht="12"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6:17" ht="12"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6:17" ht="12"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6:17" ht="12"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6:17" ht="12"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6:17" ht="12"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6:17" ht="12"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6:17" ht="12"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6:17" ht="12"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6:17" ht="12"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6:17" ht="12"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6:17" ht="12"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6:17" ht="12"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6:17" ht="12"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6:17" ht="12"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6:17" ht="12"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6:17" ht="12"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6:17" ht="12"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6:17" ht="12"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6:17" ht="12"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6:17" ht="12"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6:17" ht="12"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6:17" ht="12"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6:17" ht="12"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6:17" ht="12"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6:17" ht="12"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6:17" ht="12"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6:17" ht="12"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6:17" ht="12"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6:17" ht="12"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6:17" ht="12"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6:17" ht="12"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6:17" ht="12"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6:17" ht="12"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6:17" ht="12"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6:17" ht="12"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6:17" ht="12"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6:17" ht="12"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6:17" ht="12"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6:17" ht="12"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6:17" ht="12"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6:17" ht="12"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6:17" ht="12"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6:17" ht="12"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6:17" ht="12"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6:17" ht="12"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6:17" ht="12"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6:17" ht="12"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6:17" ht="12"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6:17" ht="12"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6:17" ht="12"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6:17" ht="12"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6:17" ht="12"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6:17" ht="12"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6:17" ht="12"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6:17" ht="12"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6:17" ht="12"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6:17" ht="12"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6:17" ht="12"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6:17" ht="12"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6:17" ht="12"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6:17" ht="12"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6:17" ht="12"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6:17" ht="12"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6:17" ht="12"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6:17" ht="12"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6:17" ht="12"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6:17" ht="12"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6:17" ht="12"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6:17" ht="12"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6:17" ht="12"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6:17" ht="12"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6:17" ht="12"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6:17" ht="12"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6:17" ht="12"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6:17" ht="12"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6:17" ht="12"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  <row r="375" spans="6:17" ht="12"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</row>
    <row r="376" spans="6:17" ht="12"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</row>
    <row r="377" spans="6:17" ht="12"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</row>
    <row r="378" spans="6:17" ht="12"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6:17" ht="12"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</row>
    <row r="380" spans="6:17" ht="12"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</row>
    <row r="381" spans="6:17" ht="12"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</row>
    <row r="382" spans="6:17" ht="12"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</row>
    <row r="383" spans="6:17" ht="12"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6:17" ht="12"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</row>
    <row r="385" spans="6:17" ht="12"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</row>
    <row r="386" spans="6:17" ht="12"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</row>
    <row r="387" spans="6:17" ht="12"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6:17" ht="12"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</row>
    <row r="389" spans="6:17" ht="12"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6:17" ht="12"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</row>
    <row r="391" spans="6:17" ht="12"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</row>
    <row r="392" spans="6:17" ht="12"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</row>
    <row r="393" spans="6:17" ht="12"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</row>
    <row r="394" spans="6:17" ht="12"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</row>
    <row r="395" spans="6:17" ht="12"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</row>
    <row r="396" spans="6:17" ht="12"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</row>
    <row r="397" spans="6:17" ht="12"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</row>
    <row r="398" spans="6:17" ht="12"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</row>
    <row r="399" spans="6:17" ht="12"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</row>
    <row r="400" spans="6:17" ht="12"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</row>
    <row r="401" spans="6:17" ht="12"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6:17" ht="12"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</row>
    <row r="403" spans="6:17" ht="12"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6:17" ht="12"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6:17" ht="12"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6:17" ht="12"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6:17" ht="12"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6:17" ht="12"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6:17" ht="12"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6:17" ht="12"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6:17" ht="12"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</row>
    <row r="412" spans="6:17" ht="12"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</row>
    <row r="413" spans="6:17" ht="12"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</row>
    <row r="414" spans="6:17" ht="12"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</row>
    <row r="415" spans="6:17" ht="12"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6:17" ht="12"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</row>
    <row r="417" spans="6:17" ht="12"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6:17" ht="12"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6:17" ht="12"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</row>
    <row r="420" spans="6:17" ht="12"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6:17" ht="12"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</row>
    <row r="422" spans="6:17" ht="12"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6:17" ht="12"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</row>
    <row r="424" spans="6:17" ht="12"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6:17" ht="12"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</row>
    <row r="426" spans="6:17" ht="12"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6:17" ht="12"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</row>
    <row r="428" spans="6:17" ht="12"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6:17" ht="12"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</row>
    <row r="430" spans="6:17" ht="12"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</row>
    <row r="431" spans="6:17" ht="12"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</row>
    <row r="432" spans="6:17" ht="12"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</row>
    <row r="433" spans="6:17" ht="12"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6:17" ht="12"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6:17" ht="12"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6:17" ht="12"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6:17" ht="12"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6:17" ht="12"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6:17" ht="12"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</row>
    <row r="440" spans="6:17" ht="12"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</row>
    <row r="441" spans="6:17" ht="12"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</row>
    <row r="442" spans="6:17" ht="12"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</row>
    <row r="443" spans="6:17" ht="12"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</row>
    <row r="444" spans="6:17" ht="12"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</row>
    <row r="445" spans="6:17" ht="12"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</row>
    <row r="446" spans="6:17" ht="12"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</row>
    <row r="447" spans="6:17" ht="12"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</row>
    <row r="448" spans="6:17" ht="12"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</row>
    <row r="449" spans="6:17" ht="12"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</row>
    <row r="450" spans="6:17" ht="12"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</row>
    <row r="451" spans="6:17" ht="12"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</row>
    <row r="452" spans="6:17" ht="12"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</row>
    <row r="453" spans="6:17" ht="12"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6:17" ht="12"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</row>
    <row r="455" spans="6:17" ht="12"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6:17" ht="12"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6:17" ht="12"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6:17" ht="12"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6:17" ht="12"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6:17" ht="12"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</row>
    <row r="461" spans="6:17" ht="12"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</row>
    <row r="462" spans="6:17" ht="12"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</row>
    <row r="463" spans="6:17" ht="12"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</row>
    <row r="464" spans="6:17" ht="12"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6:17" ht="12"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6:17" ht="12"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6:17" ht="12"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6:17" ht="12"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6:17" ht="12"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6:17" ht="12"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6:17" ht="12"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6:17" ht="12"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6:17" ht="12"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6:17" ht="12"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6:17" ht="12"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6:17" ht="12"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6:17" ht="12"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6:17" ht="12"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6:17" ht="12"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6:17" ht="12"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6:17" ht="12"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</row>
    <row r="482" spans="6:17" ht="12"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</row>
    <row r="483" spans="6:17" ht="12"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6:17" ht="12"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</row>
    <row r="485" spans="6:17" ht="12"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</row>
    <row r="486" spans="6:17" ht="12"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</row>
    <row r="487" spans="6:17" ht="12"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</row>
    <row r="488" spans="6:17" ht="12"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</row>
    <row r="489" spans="6:17" ht="12"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</row>
    <row r="490" spans="6:17" ht="12"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6:17" ht="12"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6:17" ht="12"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6:17" ht="12"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</row>
    <row r="494" spans="6:17" ht="12"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</row>
    <row r="495" spans="6:17" ht="12"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</row>
    <row r="496" spans="6:17" ht="12"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</row>
    <row r="497" spans="6:17" ht="12"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</row>
    <row r="498" spans="6:17" ht="12"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</row>
    <row r="499" spans="6:17" ht="12"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</row>
    <row r="500" spans="6:17" ht="12"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</row>
    <row r="501" spans="6:17" ht="12"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</row>
    <row r="502" spans="6:17" ht="12"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</row>
    <row r="503" spans="6:17" ht="12"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</row>
    <row r="504" spans="6:17" ht="12"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</row>
    <row r="505" spans="6:17" ht="12"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</row>
    <row r="506" spans="6:17" ht="12"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</row>
    <row r="507" spans="6:17" ht="12"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</row>
    <row r="508" spans="6:17" ht="12"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</row>
    <row r="509" spans="6:17" ht="12"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</row>
    <row r="510" spans="6:17" ht="12"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</row>
    <row r="511" spans="6:17" ht="12"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</row>
    <row r="512" spans="6:17" ht="12"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</row>
    <row r="513" spans="6:17" ht="12"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</row>
    <row r="514" spans="6:17" ht="12"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</row>
    <row r="515" spans="6:17" ht="12"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</row>
    <row r="516" spans="6:17" ht="12"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</row>
    <row r="517" spans="6:17" ht="12"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</row>
    <row r="518" spans="6:17" ht="12"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</row>
    <row r="519" spans="6:17" ht="12"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</row>
    <row r="520" spans="6:17" ht="12"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</row>
    <row r="521" spans="6:17" ht="12"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</row>
    <row r="522" spans="6:17" ht="12"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</row>
    <row r="523" spans="6:17" ht="12"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</row>
    <row r="524" spans="6:17" ht="12"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</row>
    <row r="525" spans="6:17" ht="12"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</row>
    <row r="526" spans="6:17" ht="12"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</row>
    <row r="527" spans="6:17" ht="12"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</row>
    <row r="528" spans="6:17" ht="12"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</row>
    <row r="529" spans="6:17" ht="12"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</row>
    <row r="530" spans="6:17" ht="12"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</row>
    <row r="531" spans="6:17" ht="12"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</row>
    <row r="532" spans="6:17" ht="12"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</row>
    <row r="533" spans="6:17" ht="12"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</row>
    <row r="534" spans="6:17" ht="12"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</row>
    <row r="535" spans="6:17" ht="12"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</row>
    <row r="536" spans="6:17" ht="12"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</row>
    <row r="537" spans="6:17" ht="12"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</row>
    <row r="538" spans="6:17" ht="12"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</row>
    <row r="539" spans="6:17" ht="12"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</row>
    <row r="540" spans="6:17" ht="12"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</row>
    <row r="541" spans="6:17" ht="12"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</row>
    <row r="542" spans="6:17" ht="12"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</row>
    <row r="543" spans="6:17" ht="12"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</row>
    <row r="544" spans="6:17" ht="12"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</row>
    <row r="545" spans="6:17" ht="12"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</row>
    <row r="546" spans="6:17" ht="12"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</row>
    <row r="547" spans="6:17" ht="12"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</row>
    <row r="548" spans="6:17" ht="12"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</row>
    <row r="549" spans="6:17" ht="12"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</row>
    <row r="550" spans="6:17" ht="12"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</row>
    <row r="551" spans="6:17" ht="12"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</row>
    <row r="552" spans="6:17" ht="12"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</row>
    <row r="553" spans="6:17" ht="12"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</row>
    <row r="554" spans="6:17" ht="12"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</row>
    <row r="555" spans="6:17" ht="12"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</row>
    <row r="556" spans="6:17" ht="12"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</row>
    <row r="557" spans="6:17" ht="12"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</row>
    <row r="558" spans="6:17" ht="12"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</row>
    <row r="559" spans="6:17" ht="12"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</row>
    <row r="560" spans="6:17" ht="12"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</row>
    <row r="561" spans="6:17" ht="12"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</row>
    <row r="562" spans="6:17" ht="12"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</row>
    <row r="563" spans="6:17" ht="12"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</row>
    <row r="564" spans="6:17" ht="12"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</row>
    <row r="565" spans="6:17" ht="12"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</row>
    <row r="566" spans="6:17" ht="12"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</row>
    <row r="567" spans="6:17" ht="12"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</row>
    <row r="568" spans="6:17" ht="12"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</row>
    <row r="569" spans="6:17" ht="12"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</row>
    <row r="570" spans="6:17" ht="12"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</row>
    <row r="571" spans="6:17" ht="12"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</row>
    <row r="572" spans="6:17" ht="12"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</row>
    <row r="573" spans="6:17" ht="12"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</row>
    <row r="574" spans="6:17" ht="12"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</row>
    <row r="575" spans="6:17" ht="12"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</row>
    <row r="576" spans="6:17" ht="12"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</row>
    <row r="577" spans="6:17" ht="12"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</row>
    <row r="578" spans="6:17" ht="12"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</row>
    <row r="579" spans="6:17" ht="12"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</row>
    <row r="580" spans="6:17" ht="12"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</row>
    <row r="581" spans="6:17" ht="12"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</row>
    <row r="582" spans="6:17" ht="12"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</row>
    <row r="583" spans="6:17" ht="12"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</row>
    <row r="584" spans="6:17" ht="12"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</row>
    <row r="585" spans="6:17" ht="12"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</row>
    <row r="586" spans="6:17" ht="12"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</row>
    <row r="587" spans="6:17" ht="12"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</row>
    <row r="588" spans="6:17" ht="12"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</row>
    <row r="589" spans="6:17" ht="12"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</row>
    <row r="590" spans="6:17" ht="12"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</row>
    <row r="591" spans="6:17" ht="12"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</row>
    <row r="592" spans="6:17" ht="12"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</row>
    <row r="593" spans="6:17" ht="12"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</row>
    <row r="594" spans="6:17" ht="12"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</row>
    <row r="595" spans="6:17" ht="12"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</row>
    <row r="596" spans="6:17" ht="12"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</row>
    <row r="597" spans="6:17" ht="12"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</row>
    <row r="598" spans="6:17" ht="12"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</row>
    <row r="599" spans="6:17" ht="12"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</row>
    <row r="600" spans="6:17" ht="12"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</row>
    <row r="601" spans="6:17" ht="12"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</row>
    <row r="602" spans="6:17" ht="12"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</row>
    <row r="603" spans="6:17" ht="12"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</row>
    <row r="604" spans="6:17" ht="12"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</row>
    <row r="605" spans="6:17" ht="12"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</row>
    <row r="606" spans="6:17" ht="12"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</row>
    <row r="607" spans="6:17" ht="12"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</row>
    <row r="608" spans="6:17" ht="12"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</row>
    <row r="609" spans="6:17" ht="12"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</row>
    <row r="610" spans="6:17" ht="12"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</row>
    <row r="611" spans="6:17" ht="12"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</row>
    <row r="612" spans="6:17" ht="12"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</row>
    <row r="613" spans="6:17" ht="12"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</row>
    <row r="614" spans="6:17" ht="12"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</row>
    <row r="615" spans="6:17" ht="12"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</row>
    <row r="616" spans="6:17" ht="12"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</row>
    <row r="617" spans="6:17" ht="12"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</row>
    <row r="618" spans="6:17" ht="12"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</row>
    <row r="619" spans="6:17" ht="12"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</row>
    <row r="620" spans="6:17" ht="12"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</row>
    <row r="621" spans="6:17" ht="12"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</row>
    <row r="622" spans="6:17" ht="12"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</row>
    <row r="623" spans="6:17" ht="12"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</row>
    <row r="624" spans="6:17" ht="12"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</row>
    <row r="625" spans="6:17" ht="12"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</row>
    <row r="626" spans="6:17" ht="12"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</sheetData>
  <sheetProtection/>
  <printOptions/>
  <pageMargins left="0.7" right="0.7" top="0.75" bottom="0.75" header="0.3" footer="0.3"/>
  <pageSetup fitToHeight="0" fitToWidth="1" horizontalDpi="600" verticalDpi="600" orientation="landscape" paperSize="17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Regulatory 24mo Balance Sheet</dc:title>
  <dc:subject>Scope-based</dc:subject>
  <dc:creator>Financial Reporting / Neal Hartley</dc:creator>
  <cp:keywords/>
  <dc:description>Acct: PRPT_ACCOUNT
BU: Scope-based</dc:description>
  <cp:lastModifiedBy>Jeff  Brubaker</cp:lastModifiedBy>
  <cp:lastPrinted>2017-08-18T13:04:15Z</cp:lastPrinted>
  <dcterms:created xsi:type="dcterms:W3CDTF">1997-11-19T15:48:19Z</dcterms:created>
  <dcterms:modified xsi:type="dcterms:W3CDTF">2017-08-19T16:47:16Z</dcterms:modified>
  <cp:category>Comparative Regulatory Balance 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Comparative Regulatory Balance Sheet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Comparative Regulatory Balance Sheet</vt:lpwstr>
  </property>
</Properties>
</file>