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FRR.RPM Selection and 12CP\2020\12CP filed 041320\"/>
    </mc:Choice>
  </mc:AlternateContent>
  <bookViews>
    <workbookView xWindow="15" yWindow="105" windowWidth="18885" windowHeight="12075"/>
  </bookViews>
  <sheets>
    <sheet name="12 CP" sheetId="1" r:id="rId1"/>
  </sheets>
  <calcPr calcId="162913"/>
</workbook>
</file>

<file path=xl/calcChain.xml><?xml version="1.0" encoding="utf-8"?>
<calcChain xmlns="http://schemas.openxmlformats.org/spreadsheetml/2006/main">
  <c r="B15" i="1" l="1"/>
  <c r="F8" i="1"/>
  <c r="E8" i="1"/>
  <c r="D8" i="1"/>
  <c r="C8" i="1"/>
  <c r="B8" i="1"/>
  <c r="B20" i="1" l="1"/>
  <c r="B19" i="1"/>
  <c r="B18" i="1"/>
  <c r="B17" i="1"/>
  <c r="B16" i="1"/>
  <c r="B21" i="1" l="1"/>
  <c r="G8" i="1"/>
  <c r="H8" i="1"/>
  <c r="I8" i="1"/>
  <c r="J8" i="1"/>
  <c r="K8" i="1"/>
  <c r="L8" i="1"/>
  <c r="M8" i="1"/>
  <c r="B14" i="1" l="1"/>
  <c r="C15" i="1" s="1"/>
  <c r="C18" i="1" l="1"/>
  <c r="C20" i="1"/>
  <c r="C19" i="1"/>
  <c r="C17" i="1"/>
  <c r="C16" i="1"/>
  <c r="C21" i="1" l="1"/>
</calcChain>
</file>

<file path=xl/sharedStrings.xml><?xml version="1.0" encoding="utf-8"?>
<sst xmlns="http://schemas.openxmlformats.org/spreadsheetml/2006/main" count="31" uniqueCount="24">
  <si>
    <t>Average</t>
  </si>
  <si>
    <t>Operating Company Sum</t>
  </si>
  <si>
    <t>12 CP Percent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</si>
  <si>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</si>
  <si>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</si>
  <si>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</si>
  <si>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</si>
  <si>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</si>
  <si>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</si>
  <si>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</si>
  <si>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Load</t>
  </si>
  <si>
    <t>2019 12 CP</t>
  </si>
  <si>
    <t>11/27/2018 HE 19</t>
  </si>
  <si>
    <t>12/11/2018 HE 8</t>
  </si>
  <si>
    <t>2/1/2019 HE 8</t>
  </si>
  <si>
    <t>3/6/2019 HE 8</t>
  </si>
  <si>
    <t>4/1/2019 HE 8</t>
  </si>
  <si>
    <t>5/28/2019 HE 17</t>
  </si>
  <si>
    <t>6/28/2019 HE 17</t>
  </si>
  <si>
    <t>7/15/2019 HE 17</t>
  </si>
  <si>
    <t>8/20/2019 HE 15</t>
  </si>
  <si>
    <t>9/12/2019 HE 17</t>
  </si>
  <si>
    <t>10/1/2019 HE 17</t>
  </si>
  <si>
    <t>1/31/2019 HE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</si>
</sst>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%"/>
    <numFmt numFmtId="166" formatCode="0.00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0" fontId="0" fillId="0" borderId="4" xfId="0" applyBorder="1"/>
    <xf numFmtId="165" fontId="0" fillId="0" borderId="4" xfId="0" applyNumberFormat="1" applyBorder="1"/>
    <xf numFmtId="164" fontId="0" fillId="0" borderId="4" xfId="0" applyNumberFormat="1" applyBorder="1"/>
    <xf numFmtId="14" fontId="3" fillId="2" borderId="1" xfId="0" applyNumberFormat="1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/>
    <xf numFmtId="164" fontId="0" fillId="3" borderId="1" xfId="0" applyNumberFormat="1" applyFill="1" applyBorder="1"/>
    <xf numFmtId="0" fontId="0" fillId="3" borderId="7" xfId="0" applyFill="1" applyBorder="1"/>
    <xf numFmtId="0" fontId="4" fillId="3" borderId="3" xfId="0" applyFont="1" applyFill="1" applyBorder="1"/>
    <xf numFmtId="164" fontId="0" fillId="3" borderId="2" xfId="0" applyNumberFormat="1" applyFill="1" applyBorder="1"/>
    <xf numFmtId="165" fontId="0" fillId="3" borderId="5" xfId="0" applyNumberFormat="1" applyFill="1" applyBorder="1"/>
    <xf numFmtId="164" fontId="0" fillId="3" borderId="3" xfId="0" applyNumberFormat="1" applyFill="1" applyBorder="1"/>
    <xf numFmtId="0" fontId="4" fillId="3" borderId="4" xfId="0" applyFont="1" applyFill="1" applyBorder="1"/>
    <xf numFmtId="164" fontId="0" fillId="3" borderId="4" xfId="0" applyNumberFormat="1" applyFill="1" applyBorder="1"/>
    <xf numFmtId="165" fontId="0" fillId="3" borderId="6" xfId="0" applyNumberFormat="1" applyFill="1" applyBorder="1"/>
    <xf numFmtId="0" fontId="4" fillId="3" borderId="2" xfId="0" applyFont="1" applyFill="1" applyBorder="1"/>
    <xf numFmtId="166" fontId="0" fillId="0" borderId="0" xfId="0" applyNumberFormat="1"/>
    <xf numFmtId="9" fontId="0" fillId="0" borderId="0" xfId="2" applyFont="1"/>
    <xf numFmtId="165" fontId="0" fillId="0" borderId="0" xfId="2" applyNumberFormat="1" applyFont="1"/>
    <xf numFmtId="10" fontId="0" fillId="0" borderId="0" xfId="2" applyNumberFormat="1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28.85546875" bestFit="1" customWidth="1"/>
    <col min="2" max="2" width="9.5703125" bestFit="1" customWidth="1"/>
    <col min="3" max="3" width="9.28515625" customWidth="1"/>
    <col min="4" max="5" width="9.5703125" bestFit="1" customWidth="1"/>
    <col min="6" max="6" width="10.5703125" bestFit="1" customWidth="1"/>
    <col min="7" max="13" width="9.5703125" bestFit="1" customWidth="1"/>
    <col min="14" max="14" width="12" bestFit="1" customWidth="1"/>
  </cols>
  <sheetData>
    <row r="1" spans="1:13" ht="90" customHeight="1" x14ac:dyDescent="0.2">
      <c r="A1" s="7" t="s">
        <v>10</v>
      </c>
      <c r="B1" s="5" t="s">
        <v>12</v>
      </c>
      <c r="C1" s="6" t="s">
        <v>13</v>
      </c>
      <c r="D1" s="6" t="s">
        <v>23</v>
      </c>
      <c r="E1" s="6" t="s">
        <v>14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  <c r="K1" s="6" t="s">
        <v>20</v>
      </c>
      <c r="L1" s="6" t="s">
        <v>21</v>
      </c>
      <c r="M1" s="6" t="s">
        <v>22</v>
      </c>
    </row>
    <row r="2" spans="1:13" x14ac:dyDescent="0.2">
      <c r="A2" s="18" t="s">
        <v>3</v>
      </c>
      <c r="B2" s="12">
        <v>4969.4690000000001</v>
      </c>
      <c r="C2" s="12">
        <v>5379.8040000000001</v>
      </c>
      <c r="D2" s="12">
        <v>6561.8950000000004</v>
      </c>
      <c r="E2" s="12">
        <v>5347.9880000000003</v>
      </c>
      <c r="F2" s="12">
        <v>5721.9539999999997</v>
      </c>
      <c r="G2" s="12">
        <v>4708.8450000000003</v>
      </c>
      <c r="H2" s="12">
        <v>4556.72</v>
      </c>
      <c r="I2" s="12">
        <v>4465.1450000000004</v>
      </c>
      <c r="J2" s="12">
        <v>4833.4560000000001</v>
      </c>
      <c r="K2" s="12">
        <v>4801.0230000000001</v>
      </c>
      <c r="L2" s="12">
        <v>4923.68</v>
      </c>
      <c r="M2" s="12">
        <v>4712.0460000000003</v>
      </c>
    </row>
    <row r="3" spans="1:13" x14ac:dyDescent="0.2">
      <c r="A3" s="11" t="s">
        <v>4</v>
      </c>
      <c r="B3" s="14">
        <v>6624.9309999999996</v>
      </c>
      <c r="C3" s="14">
        <v>6637.183</v>
      </c>
      <c r="D3" s="14">
        <v>7414.8959999999997</v>
      </c>
      <c r="E3" s="14">
        <v>7013.5020000000004</v>
      </c>
      <c r="F3" s="14">
        <v>6913.8770000000004</v>
      </c>
      <c r="G3" s="14">
        <v>6028.3469999999998</v>
      </c>
      <c r="H3" s="14">
        <v>7208.8149999999996</v>
      </c>
      <c r="I3" s="14">
        <v>7718.99</v>
      </c>
      <c r="J3" s="14">
        <v>8180.6390000000001</v>
      </c>
      <c r="K3" s="14">
        <v>8275.7569999999996</v>
      </c>
      <c r="L3" s="14">
        <v>8075.835</v>
      </c>
      <c r="M3" s="14">
        <v>7800.7690000000002</v>
      </c>
    </row>
    <row r="4" spans="1:13" x14ac:dyDescent="0.2">
      <c r="A4" s="11" t="s">
        <v>5</v>
      </c>
      <c r="B4" s="14">
        <v>2679.3240000000001</v>
      </c>
      <c r="C4" s="14">
        <v>2754.2869999999998</v>
      </c>
      <c r="D4" s="14">
        <v>2971.4720000000002</v>
      </c>
      <c r="E4" s="14">
        <v>2976.44</v>
      </c>
      <c r="F4" s="14">
        <v>2832.223</v>
      </c>
      <c r="G4" s="14">
        <v>2551.2080000000001</v>
      </c>
      <c r="H4" s="14">
        <v>2483.8980000000001</v>
      </c>
      <c r="I4" s="14">
        <v>3183.5569999999998</v>
      </c>
      <c r="J4" s="14">
        <v>3428.846</v>
      </c>
      <c r="K4" s="14">
        <v>2916.8580000000002</v>
      </c>
      <c r="L4" s="14">
        <v>3217.44</v>
      </c>
      <c r="M4" s="14">
        <v>3044.3429999999998</v>
      </c>
    </row>
    <row r="5" spans="1:13" x14ac:dyDescent="0.2">
      <c r="A5" s="11" t="s">
        <v>6</v>
      </c>
      <c r="B5" s="14">
        <v>1019.173</v>
      </c>
      <c r="C5" s="14">
        <v>1035.779</v>
      </c>
      <c r="D5" s="14">
        <v>1272.0730000000001</v>
      </c>
      <c r="E5" s="14">
        <v>975.03399999999999</v>
      </c>
      <c r="F5" s="14">
        <v>1099.1199999999999</v>
      </c>
      <c r="G5" s="14">
        <v>915.34400000000005</v>
      </c>
      <c r="H5" s="14">
        <v>888.947</v>
      </c>
      <c r="I5" s="14">
        <v>912.12199999999996</v>
      </c>
      <c r="J5" s="14">
        <v>912.68899999999996</v>
      </c>
      <c r="K5" s="14">
        <v>969.92899999999997</v>
      </c>
      <c r="L5" s="14">
        <v>922.39099999999996</v>
      </c>
      <c r="M5" s="14">
        <v>907.99</v>
      </c>
    </row>
    <row r="6" spans="1:13" x14ac:dyDescent="0.2">
      <c r="A6" s="11" t="s">
        <v>7</v>
      </c>
      <c r="B6" s="14">
        <v>572.21100000000001</v>
      </c>
      <c r="C6" s="14">
        <v>603.43600000000004</v>
      </c>
      <c r="D6" s="14">
        <v>503.03</v>
      </c>
      <c r="E6" s="14">
        <v>526.14800000000002</v>
      </c>
      <c r="F6" s="14">
        <v>527.74</v>
      </c>
      <c r="G6" s="14">
        <v>510.69600000000003</v>
      </c>
      <c r="H6" s="14">
        <v>552.98599999999999</v>
      </c>
      <c r="I6" s="14">
        <v>511.64400000000001</v>
      </c>
      <c r="J6" s="14">
        <v>581.73699999999997</v>
      </c>
      <c r="K6" s="14">
        <v>563.88699999999994</v>
      </c>
      <c r="L6" s="14">
        <v>618.43600000000004</v>
      </c>
      <c r="M6" s="14">
        <v>544.71299999999997</v>
      </c>
    </row>
    <row r="7" spans="1:13" x14ac:dyDescent="0.2">
      <c r="A7" s="15" t="s">
        <v>8</v>
      </c>
      <c r="B7" s="16">
        <v>329.47</v>
      </c>
      <c r="C7" s="16">
        <v>366.95699999999999</v>
      </c>
      <c r="D7" s="16">
        <v>387.07799999999997</v>
      </c>
      <c r="E7" s="16">
        <v>332.97500000000002</v>
      </c>
      <c r="F7" s="16">
        <v>369.15</v>
      </c>
      <c r="G7" s="16">
        <v>300.24099999999999</v>
      </c>
      <c r="H7" s="16">
        <v>275.43900000000002</v>
      </c>
      <c r="I7" s="16">
        <v>256.11399999999998</v>
      </c>
      <c r="J7" s="16">
        <v>315.58</v>
      </c>
      <c r="K7" s="16">
        <v>307.88900000000001</v>
      </c>
      <c r="L7" s="16">
        <v>338.827</v>
      </c>
      <c r="M7" s="16">
        <v>295.27300000000002</v>
      </c>
    </row>
    <row r="8" spans="1:13" x14ac:dyDescent="0.2">
      <c r="A8" s="8" t="s">
        <v>9</v>
      </c>
      <c r="B8" s="9">
        <f>SUM(B2:B7)</f>
        <v>16194.578</v>
      </c>
      <c r="C8" s="9">
        <f>SUM(C2:C7)</f>
        <v>16777.446</v>
      </c>
      <c r="D8" s="9">
        <f>SUM(D2:D7)</f>
        <v>19110.444000000003</v>
      </c>
      <c r="E8" s="9">
        <f>SUM(E2:E7)</f>
        <v>17172.087</v>
      </c>
      <c r="F8" s="9">
        <f>SUM(F2:F7)</f>
        <v>17464.064000000002</v>
      </c>
      <c r="G8" s="9">
        <f t="shared" ref="G8:M8" si="0">SUM(G2:G7)</f>
        <v>15014.680999999999</v>
      </c>
      <c r="H8" s="9">
        <f t="shared" si="0"/>
        <v>15966.805000000002</v>
      </c>
      <c r="I8" s="9">
        <f t="shared" si="0"/>
        <v>17047.572</v>
      </c>
      <c r="J8" s="9">
        <f t="shared" si="0"/>
        <v>18252.947000000004</v>
      </c>
      <c r="K8" s="9">
        <f t="shared" si="0"/>
        <v>17835.342999999997</v>
      </c>
      <c r="L8" s="9">
        <f t="shared" si="0"/>
        <v>18096.609000000004</v>
      </c>
      <c r="M8" s="9">
        <f t="shared" si="0"/>
        <v>17305.134000000002</v>
      </c>
    </row>
    <row r="13" spans="1:13" ht="70.5" customHeight="1" x14ac:dyDescent="0.2">
      <c r="A13" s="7" t="s">
        <v>11</v>
      </c>
      <c r="B13" s="6" t="s">
        <v>0</v>
      </c>
      <c r="C13" s="6" t="s">
        <v>2</v>
      </c>
      <c r="K13" s="1"/>
    </row>
    <row r="14" spans="1:13" x14ac:dyDescent="0.2">
      <c r="A14" s="8" t="s">
        <v>9</v>
      </c>
      <c r="B14" s="9">
        <f>SUM(B8:M8)/12</f>
        <v>17186.475833333334</v>
      </c>
      <c r="C14" s="10"/>
    </row>
    <row r="15" spans="1:13" x14ac:dyDescent="0.2">
      <c r="A15" s="11" t="s">
        <v>3</v>
      </c>
      <c r="B15" s="12">
        <f>AVERAGE(B2:M2)</f>
        <v>5081.8354166666677</v>
      </c>
      <c r="C15" s="13">
        <f>B15/$B$14</f>
        <v>0.29568804366572926</v>
      </c>
      <c r="D15" s="21"/>
      <c r="E15" s="21"/>
      <c r="F15" s="22"/>
      <c r="G15" s="20"/>
      <c r="I15" s="19"/>
      <c r="J15" s="21"/>
    </row>
    <row r="16" spans="1:13" x14ac:dyDescent="0.2">
      <c r="A16" s="11" t="s">
        <v>4</v>
      </c>
      <c r="B16" s="14">
        <f t="shared" ref="B16:B20" si="1">AVERAGE(B3:M3)</f>
        <v>7324.4617500000013</v>
      </c>
      <c r="C16" s="13">
        <f t="shared" ref="C16:C20" si="2">B16/$B$14</f>
        <v>0.42617589673585887</v>
      </c>
      <c r="D16" s="21"/>
      <c r="E16" s="21"/>
      <c r="F16" s="22"/>
      <c r="G16" s="20"/>
      <c r="I16" s="19"/>
      <c r="J16" s="21"/>
    </row>
    <row r="17" spans="1:10" x14ac:dyDescent="0.2">
      <c r="A17" s="11" t="s">
        <v>5</v>
      </c>
      <c r="B17" s="14">
        <f t="shared" si="1"/>
        <v>2919.9913333333334</v>
      </c>
      <c r="C17" s="13">
        <f t="shared" si="2"/>
        <v>0.16990052886060458</v>
      </c>
      <c r="D17" s="21"/>
      <c r="E17" s="21"/>
      <c r="F17" s="22"/>
      <c r="G17" s="20"/>
      <c r="I17" s="19"/>
      <c r="J17" s="21"/>
    </row>
    <row r="18" spans="1:10" x14ac:dyDescent="0.2">
      <c r="A18" s="11" t="s">
        <v>6</v>
      </c>
      <c r="B18" s="14">
        <f t="shared" si="1"/>
        <v>985.8825833333334</v>
      </c>
      <c r="C18" s="13">
        <f t="shared" si="2"/>
        <v>5.7363859402822112E-2</v>
      </c>
      <c r="D18" s="21"/>
      <c r="E18" s="21"/>
      <c r="F18" s="22"/>
      <c r="G18" s="20"/>
      <c r="I18" s="19"/>
      <c r="J18" s="21"/>
    </row>
    <row r="19" spans="1:10" x14ac:dyDescent="0.2">
      <c r="A19" s="11" t="s">
        <v>7</v>
      </c>
      <c r="B19" s="14">
        <f t="shared" si="1"/>
        <v>551.38866666666661</v>
      </c>
      <c r="C19" s="13">
        <f t="shared" si="2"/>
        <v>3.2082706891964616E-2</v>
      </c>
      <c r="D19" s="21"/>
      <c r="E19" s="21"/>
      <c r="F19" s="22"/>
      <c r="G19" s="20"/>
      <c r="I19" s="19"/>
      <c r="J19" s="21"/>
    </row>
    <row r="20" spans="1:10" x14ac:dyDescent="0.2">
      <c r="A20" s="15" t="s">
        <v>8</v>
      </c>
      <c r="B20" s="16">
        <f t="shared" si="1"/>
        <v>322.91608333333335</v>
      </c>
      <c r="C20" s="17">
        <f t="shared" si="2"/>
        <v>1.8788964443020629E-2</v>
      </c>
      <c r="D20" s="21"/>
      <c r="E20" s="21"/>
      <c r="F20" s="22"/>
      <c r="G20" s="20"/>
      <c r="I20" s="19"/>
      <c r="J20" s="21"/>
    </row>
    <row r="21" spans="1:10" x14ac:dyDescent="0.2">
      <c r="A21" s="2" t="s">
        <v>1</v>
      </c>
      <c r="B21" s="4">
        <f>SUM(B15:B20)</f>
        <v>17186.475833333338</v>
      </c>
      <c r="C21" s="3">
        <f>SUM(C15:C20)</f>
        <v>0.99999999999999989</v>
      </c>
      <c r="G21" s="20"/>
      <c r="I21" s="19"/>
      <c r="J21" s="2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DBDAB83C-6225-4725-A43E-D8B63F9500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CP</vt:lpstr>
    </vt:vector>
  </TitlesOfParts>
  <Company>AEP-SS-IT-DesktopServices-11-6-3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keywords/>
  <cp:lastModifiedBy>s007506</cp:lastModifiedBy>
  <dcterms:created xsi:type="dcterms:W3CDTF">2012-02-24T23:47:20Z</dcterms:created>
  <dcterms:modified xsi:type="dcterms:W3CDTF">2020-04-13T18:01:04Z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974dc0bc-df5a-4e70-8a3f-ed6c7f032b27</vt:lpwstr>
  </property>
  <property fmtid="{D5CDD505-2E9C-101B-9397-08002B2CF9AE}" pid="3" name="bjSaver">
    <vt:lpwstr>bHf609ZcihHV+5XYZToRLXAnASFmfbwr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