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30450" yWindow="780" windowWidth="28155" windowHeight="15525" tabRatio="500" activeTab="2"/>
  </bookViews>
  <sheets>
    <sheet name="DED-1-Employment" sheetId="3" r:id="rId1"/>
    <sheet name="DED-2-Earnings" sheetId="4" r:id="rId2"/>
    <sheet name="Labor Market Data" sheetId="1" r:id="rId3"/>
    <sheet name="Employment Counts - WIA" sheetId="6" r:id="rId4"/>
    <sheet name="Quarterly Income - WIA" sheetId="7" r:id="rId5"/>
    <sheet name="Areas" sheetId="2" r:id="rId6"/>
    <sheet name="Sheet1" sheetId="5" r:id="rId7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64" i="1" l="1"/>
  <c r="K64" i="1"/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4" i="1"/>
  <c r="D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AF14" i="6"/>
  <c r="AG14" i="6"/>
  <c r="AH14" i="6"/>
  <c r="AI14" i="6"/>
  <c r="AJ14" i="6"/>
  <c r="AK14" i="6"/>
  <c r="AL14" i="6"/>
  <c r="AM14" i="6"/>
  <c r="AN14" i="6"/>
  <c r="AO14" i="6"/>
  <c r="AP14" i="6"/>
  <c r="AQ14" i="6"/>
  <c r="AR14" i="6"/>
  <c r="AS14" i="6"/>
  <c r="AT14" i="6"/>
  <c r="AU14" i="6"/>
  <c r="AV14" i="6"/>
  <c r="AW14" i="6"/>
  <c r="AX14" i="6"/>
  <c r="AY14" i="6"/>
  <c r="AZ14" i="6"/>
  <c r="BA14" i="6"/>
  <c r="BB14" i="6"/>
  <c r="BC14" i="6"/>
  <c r="BD14" i="6"/>
  <c r="BE14" i="6"/>
  <c r="BF14" i="6"/>
  <c r="BG14" i="6"/>
  <c r="BH14" i="6"/>
  <c r="BI14" i="6"/>
  <c r="BJ14" i="6"/>
  <c r="BK14" i="6"/>
  <c r="BL14" i="6"/>
  <c r="BM14" i="6"/>
  <c r="C14" i="6"/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4" i="1"/>
</calcChain>
</file>

<file path=xl/sharedStrings.xml><?xml version="1.0" encoding="utf-8"?>
<sst xmlns="http://schemas.openxmlformats.org/spreadsheetml/2006/main" count="229" uniqueCount="90">
  <si>
    <t>2001 Q1</t>
  </si>
  <si>
    <t>2001 Q2</t>
  </si>
  <si>
    <t>2001 Q3</t>
  </si>
  <si>
    <t>2001 Q4</t>
  </si>
  <si>
    <t>2002 Q1</t>
  </si>
  <si>
    <t>2002 Q2</t>
  </si>
  <si>
    <t>2002 Q3</t>
  </si>
  <si>
    <t>2002 Q4</t>
  </si>
  <si>
    <t>2003 Q1</t>
  </si>
  <si>
    <t>2003 Q2</t>
  </si>
  <si>
    <t>2003 Q3</t>
  </si>
  <si>
    <t>2003 Q4</t>
  </si>
  <si>
    <t>2004 Q1</t>
  </si>
  <si>
    <t>2004 Q2</t>
  </si>
  <si>
    <t>2004 Q3</t>
  </si>
  <si>
    <t>2004 Q4</t>
  </si>
  <si>
    <t>2005 Q1</t>
  </si>
  <si>
    <t>2005 Q2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</si>
  <si>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</si>
  <si>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</si>
  <si>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</si>
  <si>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</si>
  <si>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</si>
  <si>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</si>
  <si>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</si>
  <si>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</si>
  <si>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</si>
  <si>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</si>
  <si>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</si>
  <si>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</si>
  <si>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</si>
  <si>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</si>
  <si>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</si>
  <si>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</si>
  <si>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</si>
  <si>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</si>
  <si>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</si>
  <si>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</si>
  <si>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</si>
  <si>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</si>
  <si>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</si>
  <si>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</si>
  <si>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</si>
  <si>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</si>
  <si>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</si>
  <si>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</si>
  <si>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</si>
  <si>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</si>
  <si>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</si>
  <si>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</si>
  <si>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</si>
  <si>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</si>
  <si>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</si>
  <si>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</si>
  <si>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</si>
  <si>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</si>
  <si>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</si>
  <si>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</si>
  <si>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</si>
  <si>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</si>
  <si>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</si>
  <si>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</si>
  <si>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</si>
  <si>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KY Average Stable Earnings</t>
  </si>
  <si>
    <t>Date</t>
  </si>
  <si>
    <t>KY Total Employment</t>
  </si>
  <si>
    <t>Fran/KY Earnings</t>
  </si>
  <si>
    <t>Percent of State Employment</t>
  </si>
  <si>
    <t>Eastern Kentucky CEP WIA</t>
  </si>
  <si>
    <t>Eastern KY CEP WIA Stable Earnings</t>
  </si>
  <si>
    <t>https://upjohn.maps.arcgis.com/apps/webappviewer/index.html?id=4c810cd8d3ed4c219946949707d594ef</t>
  </si>
  <si>
    <t>https://www.kentuckypower.com/info/facts/ServiceTerritory.aspx</t>
  </si>
  <si>
    <t>Source: QWI</t>
  </si>
  <si>
    <t>2016 Q4</t>
  </si>
  <si>
    <t>A Purchase/Pennyrile WIB</t>
  </si>
  <si>
    <t>B Lincoln Trail WIB</t>
  </si>
  <si>
    <t>C Greater Louisville WIB</t>
  </si>
  <si>
    <t>E Northern Kentucky WIB</t>
  </si>
  <si>
    <t>F Tenco WIB</t>
  </si>
  <si>
    <t>G Ekcep WIB</t>
  </si>
  <si>
    <t>H Cumberlands WIB</t>
  </si>
  <si>
    <t>I Bluegrass WIB</t>
  </si>
  <si>
    <t>J Green River WIB</t>
  </si>
  <si>
    <t>K Barren River WIB</t>
  </si>
  <si>
    <t>Source: U.S. Census Bureau, Center for Economic Studies, Quarterly Workforce Indicators.</t>
  </si>
  <si>
    <t>Employment Counts by Workforce Investment Area</t>
  </si>
  <si>
    <t>Quarterly Stable Earnings by Workforce Investment Area</t>
  </si>
  <si>
    <t>Downloaded 10-1-2017</t>
  </si>
  <si>
    <t>Prepared by: GU</t>
  </si>
  <si>
    <t>Checked by: MD 10/1/2017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</si>
</sst>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3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164" fontId="0" fillId="0" borderId="0" xfId="2" applyNumberFormat="1" applyFont="1"/>
    <xf numFmtId="165" fontId="0" fillId="0" borderId="0" xfId="3" applyNumberFormat="1" applyFont="1"/>
    <xf numFmtId="166" fontId="0" fillId="0" borderId="0" xfId="1" applyNumberFormat="1" applyFont="1"/>
    <xf numFmtId="10" fontId="0" fillId="0" borderId="0" xfId="3" applyNumberFormat="1" applyFont="1"/>
    <xf numFmtId="0" fontId="3" fillId="0" borderId="0" xfId="0" applyFont="1"/>
    <xf numFmtId="0" fontId="4" fillId="0" borderId="0" xfId="4"/>
    <xf numFmtId="0" fontId="2" fillId="0" borderId="0" xfId="4" applyFont="1"/>
    <xf numFmtId="0" fontId="4" fillId="0" borderId="1" xfId="4" applyBorder="1"/>
    <xf numFmtId="0" fontId="5" fillId="0" borderId="0" xfId="0" applyFont="1"/>
    <xf numFmtId="166" fontId="0" fillId="0" borderId="0" xfId="0" applyNumberFormat="1"/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9" defaultPivotStyle="PivotStyleMedium7"/>
  <colors>
    <mruColors>
      <color rgb="FFC4D79B"/>
      <color rgb="FF1C2300"/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1.xml"/><Relationship Id="rId7" Type="http://schemas.openxmlformats.org/officeDocument/2006/relationships/worksheet" Target="worksheets/sheet5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11" Type="http://schemas.openxmlformats.org/officeDocument/2006/relationships/calcChain" Target="calcChain.xml"/><Relationship Id="rId5" Type="http://schemas.openxmlformats.org/officeDocument/2006/relationships/worksheet" Target="worksheets/sheet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2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'Labor Market Data'!$C$2</c:f>
              <c:strCache>
                <c:ptCount val="1"/>
                <c:pt idx="0">
                  <c:v>KY Total Employment</c:v>
                </c:pt>
              </c:strCache>
            </c:strRef>
          </c:tx>
          <c:spPr>
            <a:ln w="50800" cap="rnd">
              <a:solidFill>
                <a:srgbClr val="1C2300"/>
              </a:solidFill>
              <a:round/>
            </a:ln>
            <a:effectLst/>
          </c:spPr>
          <c:marker>
            <c:symbol val="none"/>
          </c:marker>
          <c:cat>
            <c:strRef>
              <c:f>'Labor Market Data'!$A$4:$A$65</c:f>
              <c:strCache>
                <c:ptCount val="62"/>
                <c:pt idx="0">
                  <c:v>2001 Q2</c:v>
                </c:pt>
                <c:pt idx="1">
                  <c:v>2001 Q3</c:v>
                </c:pt>
                <c:pt idx="2">
                  <c:v>2001 Q4</c:v>
                </c:pt>
                <c:pt idx="3">
                  <c:v>2002 Q1</c:v>
                </c:pt>
                <c:pt idx="4">
                  <c:v>2002 Q2</c:v>
                </c:pt>
                <c:pt idx="5">
                  <c:v>2002 Q3</c:v>
                </c:pt>
                <c:pt idx="6">
                  <c:v>2002 Q4</c:v>
                </c:pt>
                <c:pt idx="7">
                  <c:v>2003 Q1</c:v>
                </c:pt>
                <c:pt idx="8">
                  <c:v>2003 Q2</c:v>
                </c:pt>
                <c:pt idx="9">
                  <c:v>2003 Q3</c:v>
                </c:pt>
                <c:pt idx="10">
                  <c:v>2003 Q4</c:v>
                </c:pt>
                <c:pt idx="11">
                  <c:v>2004 Q1</c:v>
                </c:pt>
                <c:pt idx="12">
                  <c:v>2004 Q2</c:v>
                </c:pt>
                <c:pt idx="13">
                  <c:v>2004 Q3</c:v>
                </c:pt>
                <c:pt idx="14">
                  <c:v>2004 Q4</c:v>
                </c:pt>
                <c:pt idx="15">
                  <c:v>2005 Q1</c:v>
                </c:pt>
                <c:pt idx="16">
                  <c:v>2005 Q2</c:v>
                </c:pt>
                <c:pt idx="17">
                  <c:v>2005 Q3</c:v>
                </c:pt>
                <c:pt idx="18">
                  <c:v>2005 Q4</c:v>
                </c:pt>
                <c:pt idx="19">
                  <c:v>2006 Q1</c:v>
                </c:pt>
                <c:pt idx="20">
                  <c:v>2006 Q2</c:v>
                </c:pt>
                <c:pt idx="21">
                  <c:v>2006 Q3</c:v>
                </c:pt>
                <c:pt idx="22">
                  <c:v>2006 Q4</c:v>
                </c:pt>
                <c:pt idx="23">
                  <c:v>2007 Q1</c:v>
                </c:pt>
                <c:pt idx="24">
                  <c:v>2007 Q2</c:v>
                </c:pt>
                <c:pt idx="25">
                  <c:v>2007 Q3</c:v>
                </c:pt>
                <c:pt idx="26">
                  <c:v>2007 Q4</c:v>
                </c:pt>
                <c:pt idx="27">
                  <c:v>2008 Q1</c:v>
                </c:pt>
                <c:pt idx="28">
                  <c:v>2008 Q2</c:v>
                </c:pt>
                <c:pt idx="29">
                  <c:v>2008 Q3</c:v>
                </c:pt>
                <c:pt idx="30">
                  <c:v>2008 Q4</c:v>
                </c:pt>
                <c:pt idx="31">
                  <c:v>2009 Q1</c:v>
                </c:pt>
                <c:pt idx="32">
                  <c:v>2009 Q2</c:v>
                </c:pt>
                <c:pt idx="33">
                  <c:v>2009 Q3</c:v>
                </c:pt>
                <c:pt idx="34">
                  <c:v>2009 Q4</c:v>
                </c:pt>
                <c:pt idx="35">
                  <c:v>2010 Q1</c:v>
                </c:pt>
                <c:pt idx="36">
                  <c:v>2010 Q2</c:v>
                </c:pt>
                <c:pt idx="37">
                  <c:v>2010 Q3</c:v>
                </c:pt>
                <c:pt idx="38">
                  <c:v>2010 Q4</c:v>
                </c:pt>
                <c:pt idx="39">
                  <c:v>2011 Q1</c:v>
                </c:pt>
                <c:pt idx="40">
                  <c:v>2011 Q2</c:v>
                </c:pt>
                <c:pt idx="41">
                  <c:v>2011 Q3</c:v>
                </c:pt>
                <c:pt idx="42">
                  <c:v>2011 Q4</c:v>
                </c:pt>
                <c:pt idx="43">
                  <c:v>2012 Q1</c:v>
                </c:pt>
                <c:pt idx="44">
                  <c:v>2012 Q2</c:v>
                </c:pt>
                <c:pt idx="45">
                  <c:v>2012 Q3</c:v>
                </c:pt>
                <c:pt idx="46">
                  <c:v>2012 Q4</c:v>
                </c:pt>
                <c:pt idx="47">
                  <c:v>2013 Q1</c:v>
                </c:pt>
                <c:pt idx="48">
                  <c:v>2013 Q2</c:v>
                </c:pt>
                <c:pt idx="49">
                  <c:v>2013 Q3</c:v>
                </c:pt>
                <c:pt idx="50">
                  <c:v>2013 Q4</c:v>
                </c:pt>
                <c:pt idx="51">
                  <c:v>2014 Q1</c:v>
                </c:pt>
                <c:pt idx="52">
                  <c:v>2014 Q2</c:v>
                </c:pt>
                <c:pt idx="53">
                  <c:v>2014 Q3</c:v>
                </c:pt>
                <c:pt idx="54">
                  <c:v>2014 Q4</c:v>
                </c:pt>
                <c:pt idx="55">
                  <c:v>2015 Q1</c:v>
                </c:pt>
                <c:pt idx="56">
                  <c:v>2015 Q2</c:v>
                </c:pt>
                <c:pt idx="57">
                  <c:v>2015 Q3</c:v>
                </c:pt>
                <c:pt idx="58">
                  <c:v>2015 Q4</c:v>
                </c:pt>
                <c:pt idx="59">
                  <c:v>2016 Q1</c:v>
                </c:pt>
                <c:pt idx="60">
                  <c:v>2016 Q2</c:v>
                </c:pt>
                <c:pt idx="61">
                  <c:v>2016 Q3</c:v>
                </c:pt>
              </c:strCache>
            </c:strRef>
          </c:cat>
          <c:val>
            <c:numRef>
              <c:f>'Labor Market Data'!$C$4:$C$64</c:f>
              <c:numCache>
                <c:formatCode>_(* #,##0_);_(* \(#,##0\);_(* "-"??_);_(@_)</c:formatCode>
                <c:ptCount val="61"/>
                <c:pt idx="0">
                  <c:v>1698503</c:v>
                </c:pt>
                <c:pt idx="1">
                  <c:v>1699148</c:v>
                </c:pt>
                <c:pt idx="2">
                  <c:v>1712734</c:v>
                </c:pt>
                <c:pt idx="3">
                  <c:v>1661307</c:v>
                </c:pt>
                <c:pt idx="4">
                  <c:v>1690058</c:v>
                </c:pt>
                <c:pt idx="5">
                  <c:v>1672241</c:v>
                </c:pt>
                <c:pt idx="6">
                  <c:v>1696128</c:v>
                </c:pt>
                <c:pt idx="7">
                  <c:v>1649509</c:v>
                </c:pt>
                <c:pt idx="8">
                  <c:v>1670975</c:v>
                </c:pt>
                <c:pt idx="9">
                  <c:v>1655377</c:v>
                </c:pt>
                <c:pt idx="10">
                  <c:v>1706855</c:v>
                </c:pt>
                <c:pt idx="11">
                  <c:v>1671134</c:v>
                </c:pt>
                <c:pt idx="12">
                  <c:v>1706094</c:v>
                </c:pt>
                <c:pt idx="13">
                  <c:v>1682267</c:v>
                </c:pt>
                <c:pt idx="14">
                  <c:v>1730705</c:v>
                </c:pt>
                <c:pt idx="15">
                  <c:v>1695516</c:v>
                </c:pt>
                <c:pt idx="16">
                  <c:v>1721363</c:v>
                </c:pt>
                <c:pt idx="17">
                  <c:v>1700184</c:v>
                </c:pt>
                <c:pt idx="18">
                  <c:v>1747499</c:v>
                </c:pt>
                <c:pt idx="19">
                  <c:v>1719936</c:v>
                </c:pt>
                <c:pt idx="20">
                  <c:v>1756505</c:v>
                </c:pt>
                <c:pt idx="21">
                  <c:v>1723705</c:v>
                </c:pt>
                <c:pt idx="22">
                  <c:v>1769276</c:v>
                </c:pt>
                <c:pt idx="23">
                  <c:v>1735070</c:v>
                </c:pt>
                <c:pt idx="24">
                  <c:v>1772875</c:v>
                </c:pt>
                <c:pt idx="25">
                  <c:v>1751948</c:v>
                </c:pt>
                <c:pt idx="26">
                  <c:v>1791537</c:v>
                </c:pt>
                <c:pt idx="27">
                  <c:v>1758798</c:v>
                </c:pt>
                <c:pt idx="28">
                  <c:v>1784027</c:v>
                </c:pt>
                <c:pt idx="29">
                  <c:v>1739046</c:v>
                </c:pt>
                <c:pt idx="30">
                  <c:v>1754028</c:v>
                </c:pt>
                <c:pt idx="31">
                  <c:v>1682720</c:v>
                </c:pt>
                <c:pt idx="32">
                  <c:v>1688795</c:v>
                </c:pt>
                <c:pt idx="33">
                  <c:v>1659678</c:v>
                </c:pt>
                <c:pt idx="34">
                  <c:v>1695238</c:v>
                </c:pt>
                <c:pt idx="35">
                  <c:v>1646092</c:v>
                </c:pt>
                <c:pt idx="36">
                  <c:v>1680754</c:v>
                </c:pt>
                <c:pt idx="37">
                  <c:v>1656089</c:v>
                </c:pt>
                <c:pt idx="38">
                  <c:v>1695066</c:v>
                </c:pt>
                <c:pt idx="39">
                  <c:v>1664933</c:v>
                </c:pt>
                <c:pt idx="40">
                  <c:v>1709041</c:v>
                </c:pt>
                <c:pt idx="41">
                  <c:v>1677493</c:v>
                </c:pt>
                <c:pt idx="42">
                  <c:v>1723117</c:v>
                </c:pt>
                <c:pt idx="43">
                  <c:v>1693246</c:v>
                </c:pt>
                <c:pt idx="44">
                  <c:v>1732560</c:v>
                </c:pt>
                <c:pt idx="45">
                  <c:v>1709631</c:v>
                </c:pt>
                <c:pt idx="46">
                  <c:v>1749500</c:v>
                </c:pt>
                <c:pt idx="47">
                  <c:v>1721099</c:v>
                </c:pt>
                <c:pt idx="48">
                  <c:v>1752458</c:v>
                </c:pt>
                <c:pt idx="49">
                  <c:v>1727259</c:v>
                </c:pt>
                <c:pt idx="50">
                  <c:v>1774787</c:v>
                </c:pt>
                <c:pt idx="51">
                  <c:v>1738619</c:v>
                </c:pt>
                <c:pt idx="52">
                  <c:v>1783157</c:v>
                </c:pt>
                <c:pt idx="53">
                  <c:v>1758442</c:v>
                </c:pt>
                <c:pt idx="54">
                  <c:v>1810882</c:v>
                </c:pt>
                <c:pt idx="55">
                  <c:v>1776268</c:v>
                </c:pt>
                <c:pt idx="56">
                  <c:v>1805238</c:v>
                </c:pt>
                <c:pt idx="57">
                  <c:v>1788991</c:v>
                </c:pt>
                <c:pt idx="58">
                  <c:v>1835587</c:v>
                </c:pt>
                <c:pt idx="59">
                  <c:v>1805452</c:v>
                </c:pt>
                <c:pt idx="60">
                  <c:v>1841806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36224"/>
        <c:axId val="109638016"/>
      </c:lineChart>
      <c:lineChart>
        <c:grouping val="standard"/>
        <c:varyColors val="0"/>
        <c:ser>
          <c:idx val="0"/>
          <c:order val="0"/>
          <c:tx>
            <c:strRef>
              <c:f>'Labor Market Data'!$E$2</c:f>
              <c:strCache>
                <c:ptCount val="1"/>
                <c:pt idx="0">
                  <c:v>Eastern Kentucky CEP WIA</c:v>
                </c:pt>
              </c:strCache>
            </c:strRef>
          </c:tx>
          <c:spPr>
            <a:ln w="50800" cap="rnd">
              <a:solidFill>
                <a:srgbClr val="C4D79B"/>
              </a:solidFill>
              <a:round/>
            </a:ln>
            <a:effectLst/>
          </c:spPr>
          <c:marker>
            <c:symbol val="none"/>
          </c:marker>
          <c:cat>
            <c:strRef>
              <c:f>'Labor Market Data'!$A$4:$A$65</c:f>
              <c:strCache>
                <c:ptCount val="62"/>
                <c:pt idx="0">
                  <c:v>2001 Q2</c:v>
                </c:pt>
                <c:pt idx="1">
                  <c:v>2001 Q3</c:v>
                </c:pt>
                <c:pt idx="2">
                  <c:v>2001 Q4</c:v>
                </c:pt>
                <c:pt idx="3">
                  <c:v>2002 Q1</c:v>
                </c:pt>
                <c:pt idx="4">
                  <c:v>2002 Q2</c:v>
                </c:pt>
                <c:pt idx="5">
                  <c:v>2002 Q3</c:v>
                </c:pt>
                <c:pt idx="6">
                  <c:v>2002 Q4</c:v>
                </c:pt>
                <c:pt idx="7">
                  <c:v>2003 Q1</c:v>
                </c:pt>
                <c:pt idx="8">
                  <c:v>2003 Q2</c:v>
                </c:pt>
                <c:pt idx="9">
                  <c:v>2003 Q3</c:v>
                </c:pt>
                <c:pt idx="10">
                  <c:v>2003 Q4</c:v>
                </c:pt>
                <c:pt idx="11">
                  <c:v>2004 Q1</c:v>
                </c:pt>
                <c:pt idx="12">
                  <c:v>2004 Q2</c:v>
                </c:pt>
                <c:pt idx="13">
                  <c:v>2004 Q3</c:v>
                </c:pt>
                <c:pt idx="14">
                  <c:v>2004 Q4</c:v>
                </c:pt>
                <c:pt idx="15">
                  <c:v>2005 Q1</c:v>
                </c:pt>
                <c:pt idx="16">
                  <c:v>2005 Q2</c:v>
                </c:pt>
                <c:pt idx="17">
                  <c:v>2005 Q3</c:v>
                </c:pt>
                <c:pt idx="18">
                  <c:v>2005 Q4</c:v>
                </c:pt>
                <c:pt idx="19">
                  <c:v>2006 Q1</c:v>
                </c:pt>
                <c:pt idx="20">
                  <c:v>2006 Q2</c:v>
                </c:pt>
                <c:pt idx="21">
                  <c:v>2006 Q3</c:v>
                </c:pt>
                <c:pt idx="22">
                  <c:v>2006 Q4</c:v>
                </c:pt>
                <c:pt idx="23">
                  <c:v>2007 Q1</c:v>
                </c:pt>
                <c:pt idx="24">
                  <c:v>2007 Q2</c:v>
                </c:pt>
                <c:pt idx="25">
                  <c:v>2007 Q3</c:v>
                </c:pt>
                <c:pt idx="26">
                  <c:v>2007 Q4</c:v>
                </c:pt>
                <c:pt idx="27">
                  <c:v>2008 Q1</c:v>
                </c:pt>
                <c:pt idx="28">
                  <c:v>2008 Q2</c:v>
                </c:pt>
                <c:pt idx="29">
                  <c:v>2008 Q3</c:v>
                </c:pt>
                <c:pt idx="30">
                  <c:v>2008 Q4</c:v>
                </c:pt>
                <c:pt idx="31">
                  <c:v>2009 Q1</c:v>
                </c:pt>
                <c:pt idx="32">
                  <c:v>2009 Q2</c:v>
                </c:pt>
                <c:pt idx="33">
                  <c:v>2009 Q3</c:v>
                </c:pt>
                <c:pt idx="34">
                  <c:v>2009 Q4</c:v>
                </c:pt>
                <c:pt idx="35">
                  <c:v>2010 Q1</c:v>
                </c:pt>
                <c:pt idx="36">
                  <c:v>2010 Q2</c:v>
                </c:pt>
                <c:pt idx="37">
                  <c:v>2010 Q3</c:v>
                </c:pt>
                <c:pt idx="38">
                  <c:v>2010 Q4</c:v>
                </c:pt>
                <c:pt idx="39">
                  <c:v>2011 Q1</c:v>
                </c:pt>
                <c:pt idx="40">
                  <c:v>2011 Q2</c:v>
                </c:pt>
                <c:pt idx="41">
                  <c:v>2011 Q3</c:v>
                </c:pt>
                <c:pt idx="42">
                  <c:v>2011 Q4</c:v>
                </c:pt>
                <c:pt idx="43">
                  <c:v>2012 Q1</c:v>
                </c:pt>
                <c:pt idx="44">
                  <c:v>2012 Q2</c:v>
                </c:pt>
                <c:pt idx="45">
                  <c:v>2012 Q3</c:v>
                </c:pt>
                <c:pt idx="46">
                  <c:v>2012 Q4</c:v>
                </c:pt>
                <c:pt idx="47">
                  <c:v>2013 Q1</c:v>
                </c:pt>
                <c:pt idx="48">
                  <c:v>2013 Q2</c:v>
                </c:pt>
                <c:pt idx="49">
                  <c:v>2013 Q3</c:v>
                </c:pt>
                <c:pt idx="50">
                  <c:v>2013 Q4</c:v>
                </c:pt>
                <c:pt idx="51">
                  <c:v>2014 Q1</c:v>
                </c:pt>
                <c:pt idx="52">
                  <c:v>2014 Q2</c:v>
                </c:pt>
                <c:pt idx="53">
                  <c:v>2014 Q3</c:v>
                </c:pt>
                <c:pt idx="54">
                  <c:v>2014 Q4</c:v>
                </c:pt>
                <c:pt idx="55">
                  <c:v>2015 Q1</c:v>
                </c:pt>
                <c:pt idx="56">
                  <c:v>2015 Q2</c:v>
                </c:pt>
                <c:pt idx="57">
                  <c:v>2015 Q3</c:v>
                </c:pt>
                <c:pt idx="58">
                  <c:v>2015 Q4</c:v>
                </c:pt>
                <c:pt idx="59">
                  <c:v>2016 Q1</c:v>
                </c:pt>
                <c:pt idx="60">
                  <c:v>2016 Q2</c:v>
                </c:pt>
                <c:pt idx="61">
                  <c:v>2016 Q3</c:v>
                </c:pt>
              </c:strCache>
            </c:strRef>
          </c:cat>
          <c:val>
            <c:numRef>
              <c:f>'Labor Market Data'!$E$4:$E$64</c:f>
              <c:numCache>
                <c:formatCode>_(* #,##0_);_(* \(#,##0\);_(* "-"??_);_(@_)</c:formatCode>
                <c:ptCount val="61"/>
                <c:pt idx="0">
                  <c:v>118182</c:v>
                </c:pt>
                <c:pt idx="1">
                  <c:v>119484</c:v>
                </c:pt>
                <c:pt idx="2">
                  <c:v>124212</c:v>
                </c:pt>
                <c:pt idx="3">
                  <c:v>120224</c:v>
                </c:pt>
                <c:pt idx="4">
                  <c:v>123424</c:v>
                </c:pt>
                <c:pt idx="5">
                  <c:v>119105</c:v>
                </c:pt>
                <c:pt idx="6">
                  <c:v>121184</c:v>
                </c:pt>
                <c:pt idx="7">
                  <c:v>117646</c:v>
                </c:pt>
                <c:pt idx="8">
                  <c:v>118114</c:v>
                </c:pt>
                <c:pt idx="9">
                  <c:v>114715</c:v>
                </c:pt>
                <c:pt idx="10">
                  <c:v>120138</c:v>
                </c:pt>
                <c:pt idx="11">
                  <c:v>116062</c:v>
                </c:pt>
                <c:pt idx="12">
                  <c:v>120803</c:v>
                </c:pt>
                <c:pt idx="13">
                  <c:v>116892</c:v>
                </c:pt>
                <c:pt idx="14">
                  <c:v>121433</c:v>
                </c:pt>
                <c:pt idx="15">
                  <c:v>119034</c:v>
                </c:pt>
                <c:pt idx="16">
                  <c:v>120642</c:v>
                </c:pt>
                <c:pt idx="17">
                  <c:v>116733</c:v>
                </c:pt>
                <c:pt idx="18">
                  <c:v>122112</c:v>
                </c:pt>
                <c:pt idx="19">
                  <c:v>122304</c:v>
                </c:pt>
                <c:pt idx="20">
                  <c:v>124381</c:v>
                </c:pt>
                <c:pt idx="21">
                  <c:v>120520</c:v>
                </c:pt>
                <c:pt idx="22">
                  <c:v>122941</c:v>
                </c:pt>
                <c:pt idx="23">
                  <c:v>119593</c:v>
                </c:pt>
                <c:pt idx="24">
                  <c:v>120318</c:v>
                </c:pt>
                <c:pt idx="25">
                  <c:v>116637</c:v>
                </c:pt>
                <c:pt idx="26">
                  <c:v>119749</c:v>
                </c:pt>
                <c:pt idx="27">
                  <c:v>119493</c:v>
                </c:pt>
                <c:pt idx="28">
                  <c:v>122896</c:v>
                </c:pt>
                <c:pt idx="29">
                  <c:v>116384</c:v>
                </c:pt>
                <c:pt idx="30">
                  <c:v>120286</c:v>
                </c:pt>
                <c:pt idx="31">
                  <c:v>118410</c:v>
                </c:pt>
                <c:pt idx="32">
                  <c:v>119792</c:v>
                </c:pt>
                <c:pt idx="33">
                  <c:v>112961</c:v>
                </c:pt>
                <c:pt idx="34">
                  <c:v>115523</c:v>
                </c:pt>
                <c:pt idx="35">
                  <c:v>111778</c:v>
                </c:pt>
                <c:pt idx="36">
                  <c:v>114118</c:v>
                </c:pt>
                <c:pt idx="37">
                  <c:v>111455</c:v>
                </c:pt>
                <c:pt idx="38">
                  <c:v>116385</c:v>
                </c:pt>
                <c:pt idx="39">
                  <c:v>119649</c:v>
                </c:pt>
                <c:pt idx="40">
                  <c:v>120349</c:v>
                </c:pt>
                <c:pt idx="41">
                  <c:v>116034</c:v>
                </c:pt>
                <c:pt idx="42">
                  <c:v>121374</c:v>
                </c:pt>
                <c:pt idx="43">
                  <c:v>119357</c:v>
                </c:pt>
                <c:pt idx="44">
                  <c:v>115527</c:v>
                </c:pt>
                <c:pt idx="45">
                  <c:v>109548</c:v>
                </c:pt>
                <c:pt idx="46">
                  <c:v>115743</c:v>
                </c:pt>
                <c:pt idx="47">
                  <c:v>112486</c:v>
                </c:pt>
                <c:pt idx="48">
                  <c:v>113751</c:v>
                </c:pt>
                <c:pt idx="49">
                  <c:v>109808</c:v>
                </c:pt>
                <c:pt idx="50">
                  <c:v>113104</c:v>
                </c:pt>
                <c:pt idx="51">
                  <c:v>105927</c:v>
                </c:pt>
                <c:pt idx="52">
                  <c:v>107565</c:v>
                </c:pt>
                <c:pt idx="53">
                  <c:v>106327</c:v>
                </c:pt>
                <c:pt idx="54">
                  <c:v>111306</c:v>
                </c:pt>
                <c:pt idx="55">
                  <c:v>108834</c:v>
                </c:pt>
                <c:pt idx="56">
                  <c:v>109135</c:v>
                </c:pt>
                <c:pt idx="57">
                  <c:v>104839</c:v>
                </c:pt>
                <c:pt idx="58">
                  <c:v>108939</c:v>
                </c:pt>
                <c:pt idx="59">
                  <c:v>103784</c:v>
                </c:pt>
                <c:pt idx="60">
                  <c:v>105065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609984"/>
        <c:axId val="109639936"/>
      </c:lineChart>
      <c:catAx>
        <c:axId val="10963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9638016"/>
        <c:crosses val="autoZero"/>
        <c:auto val="1"/>
        <c:lblAlgn val="ctr"/>
        <c:lblOffset val="100"/>
        <c:tickLblSkip val="8"/>
        <c:noMultiLvlLbl val="0"/>
      </c:catAx>
      <c:valAx>
        <c:axId val="109638016"/>
        <c:scaling>
          <c:orientation val="minMax"/>
          <c:min val="8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9636224"/>
        <c:crosses val="autoZero"/>
        <c:crossBetween val="between"/>
        <c:dispUnits>
          <c:builtInUnit val="thousands"/>
        </c:dispUnits>
      </c:valAx>
      <c:valAx>
        <c:axId val="109639936"/>
        <c:scaling>
          <c:orientation val="minMax"/>
        </c:scaling>
        <c:delete val="0"/>
        <c:axPos val="r"/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115609984"/>
        <c:crosses val="max"/>
        <c:crossBetween val="between"/>
        <c:dispUnits>
          <c:builtInUnit val="thousands"/>
        </c:dispUnits>
      </c:valAx>
      <c:catAx>
        <c:axId val="115609984"/>
        <c:scaling>
          <c:orientation val="minMax"/>
        </c:scaling>
        <c:delete val="1"/>
        <c:axPos val="b"/>
        <c:majorTickMark val="out"/>
        <c:minorTickMark val="none"/>
        <c:tickLblPos val="nextTo"/>
        <c:crossAx val="10963993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b"/>
      <c:layout/>
      <c:overlay val="0"/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'Labor Market Data'!$B$2</c:f>
              <c:strCache>
                <c:ptCount val="1"/>
                <c:pt idx="0">
                  <c:v>KY Average Stable Earnings</c:v>
                </c:pt>
              </c:strCache>
            </c:strRef>
          </c:tx>
          <c:spPr>
            <a:ln w="50800" cap="rnd">
              <a:solidFill>
                <a:srgbClr val="1C2300"/>
              </a:solidFill>
              <a:round/>
            </a:ln>
            <a:effectLst/>
          </c:spPr>
          <c:marker>
            <c:symbol val="none"/>
          </c:marker>
          <c:cat>
            <c:strRef>
              <c:f>'Labor Market Data'!$A$3:$A$65</c:f>
              <c:strCache>
                <c:ptCount val="63"/>
                <c:pt idx="0">
                  <c:v>2001 Q1</c:v>
                </c:pt>
                <c:pt idx="1">
                  <c:v>2001 Q2</c:v>
                </c:pt>
                <c:pt idx="2">
                  <c:v>2001 Q3</c:v>
                </c:pt>
                <c:pt idx="3">
                  <c:v>2001 Q4</c:v>
                </c:pt>
                <c:pt idx="4">
                  <c:v>2002 Q1</c:v>
                </c:pt>
                <c:pt idx="5">
                  <c:v>2002 Q2</c:v>
                </c:pt>
                <c:pt idx="6">
                  <c:v>2002 Q3</c:v>
                </c:pt>
                <c:pt idx="7">
                  <c:v>2002 Q4</c:v>
                </c:pt>
                <c:pt idx="8">
                  <c:v>2003 Q1</c:v>
                </c:pt>
                <c:pt idx="9">
                  <c:v>2003 Q2</c:v>
                </c:pt>
                <c:pt idx="10">
                  <c:v>2003 Q3</c:v>
                </c:pt>
                <c:pt idx="11">
                  <c:v>2003 Q4</c:v>
                </c:pt>
                <c:pt idx="12">
                  <c:v>2004 Q1</c:v>
                </c:pt>
                <c:pt idx="13">
                  <c:v>2004 Q2</c:v>
                </c:pt>
                <c:pt idx="14">
                  <c:v>2004 Q3</c:v>
                </c:pt>
                <c:pt idx="15">
                  <c:v>2004 Q4</c:v>
                </c:pt>
                <c:pt idx="16">
                  <c:v>2005 Q1</c:v>
                </c:pt>
                <c:pt idx="17">
                  <c:v>2005 Q2</c:v>
                </c:pt>
                <c:pt idx="18">
                  <c:v>2005 Q3</c:v>
                </c:pt>
                <c:pt idx="19">
                  <c:v>2005 Q4</c:v>
                </c:pt>
                <c:pt idx="20">
                  <c:v>2006 Q1</c:v>
                </c:pt>
                <c:pt idx="21">
                  <c:v>2006 Q2</c:v>
                </c:pt>
                <c:pt idx="22">
                  <c:v>2006 Q3</c:v>
                </c:pt>
                <c:pt idx="23">
                  <c:v>2006 Q4</c:v>
                </c:pt>
                <c:pt idx="24">
                  <c:v>2007 Q1</c:v>
                </c:pt>
                <c:pt idx="25">
                  <c:v>2007 Q2</c:v>
                </c:pt>
                <c:pt idx="26">
                  <c:v>2007 Q3</c:v>
                </c:pt>
                <c:pt idx="27">
                  <c:v>2007 Q4</c:v>
                </c:pt>
                <c:pt idx="28">
                  <c:v>2008 Q1</c:v>
                </c:pt>
                <c:pt idx="29">
                  <c:v>2008 Q2</c:v>
                </c:pt>
                <c:pt idx="30">
                  <c:v>2008 Q3</c:v>
                </c:pt>
                <c:pt idx="31">
                  <c:v>2008 Q4</c:v>
                </c:pt>
                <c:pt idx="32">
                  <c:v>2009 Q1</c:v>
                </c:pt>
                <c:pt idx="33">
                  <c:v>2009 Q2</c:v>
                </c:pt>
                <c:pt idx="34">
                  <c:v>2009 Q3</c:v>
                </c:pt>
                <c:pt idx="35">
                  <c:v>2009 Q4</c:v>
                </c:pt>
                <c:pt idx="36">
                  <c:v>2010 Q1</c:v>
                </c:pt>
                <c:pt idx="37">
                  <c:v>2010 Q2</c:v>
                </c:pt>
                <c:pt idx="38">
                  <c:v>2010 Q3</c:v>
                </c:pt>
                <c:pt idx="39">
                  <c:v>2010 Q4</c:v>
                </c:pt>
                <c:pt idx="40">
                  <c:v>2011 Q1</c:v>
                </c:pt>
                <c:pt idx="41">
                  <c:v>2011 Q2</c:v>
                </c:pt>
                <c:pt idx="42">
                  <c:v>2011 Q3</c:v>
                </c:pt>
                <c:pt idx="43">
                  <c:v>2011 Q4</c:v>
                </c:pt>
                <c:pt idx="44">
                  <c:v>2012 Q1</c:v>
                </c:pt>
                <c:pt idx="45">
                  <c:v>2012 Q2</c:v>
                </c:pt>
                <c:pt idx="46">
                  <c:v>2012 Q3</c:v>
                </c:pt>
                <c:pt idx="47">
                  <c:v>2012 Q4</c:v>
                </c:pt>
                <c:pt idx="48">
                  <c:v>2013 Q1</c:v>
                </c:pt>
                <c:pt idx="49">
                  <c:v>2013 Q2</c:v>
                </c:pt>
                <c:pt idx="50">
                  <c:v>2013 Q3</c:v>
                </c:pt>
                <c:pt idx="51">
                  <c:v>2013 Q4</c:v>
                </c:pt>
                <c:pt idx="52">
                  <c:v>2014 Q1</c:v>
                </c:pt>
                <c:pt idx="53">
                  <c:v>2014 Q2</c:v>
                </c:pt>
                <c:pt idx="54">
                  <c:v>2014 Q3</c:v>
                </c:pt>
                <c:pt idx="55">
                  <c:v>2014 Q4</c:v>
                </c:pt>
                <c:pt idx="56">
                  <c:v>2015 Q1</c:v>
                </c:pt>
                <c:pt idx="57">
                  <c:v>2015 Q2</c:v>
                </c:pt>
                <c:pt idx="58">
                  <c:v>2015 Q3</c:v>
                </c:pt>
                <c:pt idx="59">
                  <c:v>2015 Q4</c:v>
                </c:pt>
                <c:pt idx="60">
                  <c:v>2016 Q1</c:v>
                </c:pt>
                <c:pt idx="61">
                  <c:v>2016 Q2</c:v>
                </c:pt>
                <c:pt idx="62">
                  <c:v>2016 Q3</c:v>
                </c:pt>
              </c:strCache>
            </c:strRef>
          </c:cat>
          <c:val>
            <c:numRef>
              <c:f>'Labor Market Data'!$B$4:$B$64</c:f>
              <c:numCache>
                <c:formatCode>_("$"* #,##0_);_("$"* \(#,##0\);_("$"* "-"??_);_(@_)</c:formatCode>
                <c:ptCount val="61"/>
                <c:pt idx="0">
                  <c:v>2688</c:v>
                </c:pt>
                <c:pt idx="1">
                  <c:v>2586</c:v>
                </c:pt>
                <c:pt idx="2">
                  <c:v>2783</c:v>
                </c:pt>
                <c:pt idx="3">
                  <c:v>2661</c:v>
                </c:pt>
                <c:pt idx="4">
                  <c:v>2747</c:v>
                </c:pt>
                <c:pt idx="5">
                  <c:v>2664</c:v>
                </c:pt>
                <c:pt idx="6">
                  <c:v>2877</c:v>
                </c:pt>
                <c:pt idx="7">
                  <c:v>2760</c:v>
                </c:pt>
                <c:pt idx="8">
                  <c:v>2786</c:v>
                </c:pt>
                <c:pt idx="9">
                  <c:v>2723</c:v>
                </c:pt>
                <c:pt idx="10">
                  <c:v>2964</c:v>
                </c:pt>
                <c:pt idx="11">
                  <c:v>2848</c:v>
                </c:pt>
                <c:pt idx="12">
                  <c:v>2905</c:v>
                </c:pt>
                <c:pt idx="13">
                  <c:v>2835</c:v>
                </c:pt>
                <c:pt idx="14">
                  <c:v>3169</c:v>
                </c:pt>
                <c:pt idx="15">
                  <c:v>2881</c:v>
                </c:pt>
                <c:pt idx="16">
                  <c:v>3044</c:v>
                </c:pt>
                <c:pt idx="17">
                  <c:v>3018</c:v>
                </c:pt>
                <c:pt idx="18">
                  <c:v>3148</c:v>
                </c:pt>
                <c:pt idx="19">
                  <c:v>3069</c:v>
                </c:pt>
                <c:pt idx="20">
                  <c:v>3147</c:v>
                </c:pt>
                <c:pt idx="21">
                  <c:v>3012</c:v>
                </c:pt>
                <c:pt idx="22">
                  <c:v>3274</c:v>
                </c:pt>
                <c:pt idx="23">
                  <c:v>3181</c:v>
                </c:pt>
                <c:pt idx="24">
                  <c:v>3256</c:v>
                </c:pt>
                <c:pt idx="25">
                  <c:v>3081</c:v>
                </c:pt>
                <c:pt idx="26">
                  <c:v>3373</c:v>
                </c:pt>
                <c:pt idx="27">
                  <c:v>3238</c:v>
                </c:pt>
                <c:pt idx="28">
                  <c:v>3299</c:v>
                </c:pt>
                <c:pt idx="29">
                  <c:v>3125</c:v>
                </c:pt>
                <c:pt idx="30">
                  <c:v>3415</c:v>
                </c:pt>
                <c:pt idx="31">
                  <c:v>3154</c:v>
                </c:pt>
                <c:pt idx="32">
                  <c:v>3269</c:v>
                </c:pt>
                <c:pt idx="33">
                  <c:v>3131</c:v>
                </c:pt>
                <c:pt idx="34">
                  <c:v>3544</c:v>
                </c:pt>
                <c:pt idx="35">
                  <c:v>3161</c:v>
                </c:pt>
                <c:pt idx="36">
                  <c:v>3391</c:v>
                </c:pt>
                <c:pt idx="37">
                  <c:v>3262</c:v>
                </c:pt>
                <c:pt idx="38">
                  <c:v>3593</c:v>
                </c:pt>
                <c:pt idx="39">
                  <c:v>3298</c:v>
                </c:pt>
                <c:pt idx="40">
                  <c:v>3449</c:v>
                </c:pt>
                <c:pt idx="41">
                  <c:v>3442</c:v>
                </c:pt>
                <c:pt idx="42">
                  <c:v>3542</c:v>
                </c:pt>
                <c:pt idx="43">
                  <c:v>3528</c:v>
                </c:pt>
                <c:pt idx="44">
                  <c:v>3525</c:v>
                </c:pt>
                <c:pt idx="45">
                  <c:v>3382</c:v>
                </c:pt>
                <c:pt idx="46">
                  <c:v>3641</c:v>
                </c:pt>
                <c:pt idx="47">
                  <c:v>3574</c:v>
                </c:pt>
                <c:pt idx="48">
                  <c:v>3567</c:v>
                </c:pt>
                <c:pt idx="49">
                  <c:v>3433</c:v>
                </c:pt>
                <c:pt idx="50">
                  <c:v>3664</c:v>
                </c:pt>
                <c:pt idx="51">
                  <c:v>3660</c:v>
                </c:pt>
                <c:pt idx="52">
                  <c:v>3666</c:v>
                </c:pt>
                <c:pt idx="53">
                  <c:v>3543</c:v>
                </c:pt>
                <c:pt idx="54">
                  <c:v>3826</c:v>
                </c:pt>
                <c:pt idx="55">
                  <c:v>3713</c:v>
                </c:pt>
                <c:pt idx="56">
                  <c:v>3772</c:v>
                </c:pt>
                <c:pt idx="57">
                  <c:v>3656</c:v>
                </c:pt>
                <c:pt idx="58">
                  <c:v>4078</c:v>
                </c:pt>
                <c:pt idx="59">
                  <c:v>3717</c:v>
                </c:pt>
                <c:pt idx="60">
                  <c:v>3862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'Labor Market Data'!$D$2</c:f>
              <c:strCache>
                <c:ptCount val="1"/>
                <c:pt idx="0">
                  <c:v>Eastern KY CEP WIA Stable Earnings</c:v>
                </c:pt>
              </c:strCache>
            </c:strRef>
          </c:tx>
          <c:spPr>
            <a:ln w="50800" cap="rnd">
              <a:solidFill>
                <a:srgbClr val="C4D79B"/>
              </a:solidFill>
              <a:round/>
            </a:ln>
            <a:effectLst/>
          </c:spPr>
          <c:marker>
            <c:symbol val="none"/>
          </c:marker>
          <c:val>
            <c:numRef>
              <c:f>'Labor Market Data'!$D$4:$D$65</c:f>
              <c:numCache>
                <c:formatCode>_("$"* #,##0_);_("$"* \(#,##0\);_("$"* "-"??_);_(@_)</c:formatCode>
                <c:ptCount val="62"/>
                <c:pt idx="0">
                  <c:v>2353</c:v>
                </c:pt>
                <c:pt idx="1">
                  <c:v>2112</c:v>
                </c:pt>
                <c:pt idx="2">
                  <c:v>2364</c:v>
                </c:pt>
                <c:pt idx="3">
                  <c:v>2192</c:v>
                </c:pt>
                <c:pt idx="4">
                  <c:v>2356</c:v>
                </c:pt>
                <c:pt idx="5">
                  <c:v>2141</c:v>
                </c:pt>
                <c:pt idx="6">
                  <c:v>2366</c:v>
                </c:pt>
                <c:pt idx="7">
                  <c:v>2225</c:v>
                </c:pt>
                <c:pt idx="8">
                  <c:v>2407</c:v>
                </c:pt>
                <c:pt idx="9">
                  <c:v>2176</c:v>
                </c:pt>
                <c:pt idx="10">
                  <c:v>2425</c:v>
                </c:pt>
                <c:pt idx="11">
                  <c:v>2304</c:v>
                </c:pt>
                <c:pt idx="12">
                  <c:v>2535</c:v>
                </c:pt>
                <c:pt idx="13">
                  <c:v>2323</c:v>
                </c:pt>
                <c:pt idx="14">
                  <c:v>2645</c:v>
                </c:pt>
                <c:pt idx="15">
                  <c:v>2362</c:v>
                </c:pt>
                <c:pt idx="16">
                  <c:v>2688</c:v>
                </c:pt>
                <c:pt idx="17">
                  <c:v>2503</c:v>
                </c:pt>
                <c:pt idx="18">
                  <c:v>2690</c:v>
                </c:pt>
                <c:pt idx="19">
                  <c:v>2592</c:v>
                </c:pt>
                <c:pt idx="20">
                  <c:v>2777</c:v>
                </c:pt>
                <c:pt idx="21">
                  <c:v>2500</c:v>
                </c:pt>
                <c:pt idx="22">
                  <c:v>2790</c:v>
                </c:pt>
                <c:pt idx="23">
                  <c:v>2647</c:v>
                </c:pt>
                <c:pt idx="24">
                  <c:v>2862</c:v>
                </c:pt>
                <c:pt idx="25">
                  <c:v>2628</c:v>
                </c:pt>
                <c:pt idx="26">
                  <c:v>2943</c:v>
                </c:pt>
                <c:pt idx="27">
                  <c:v>2812</c:v>
                </c:pt>
                <c:pt idx="28">
                  <c:v>3051</c:v>
                </c:pt>
                <c:pt idx="29">
                  <c:v>2817</c:v>
                </c:pt>
                <c:pt idx="30">
                  <c:v>3151</c:v>
                </c:pt>
                <c:pt idx="31">
                  <c:v>2925</c:v>
                </c:pt>
                <c:pt idx="32">
                  <c:v>3113</c:v>
                </c:pt>
                <c:pt idx="33">
                  <c:v>2817</c:v>
                </c:pt>
                <c:pt idx="34">
                  <c:v>3183</c:v>
                </c:pt>
                <c:pt idx="35">
                  <c:v>2824</c:v>
                </c:pt>
                <c:pt idx="36">
                  <c:v>3228</c:v>
                </c:pt>
                <c:pt idx="37">
                  <c:v>2937</c:v>
                </c:pt>
                <c:pt idx="38">
                  <c:v>3292</c:v>
                </c:pt>
                <c:pt idx="39">
                  <c:v>2985</c:v>
                </c:pt>
                <c:pt idx="40">
                  <c:v>3341</c:v>
                </c:pt>
                <c:pt idx="41">
                  <c:v>3166</c:v>
                </c:pt>
                <c:pt idx="42">
                  <c:v>3323</c:v>
                </c:pt>
                <c:pt idx="43">
                  <c:v>3067</c:v>
                </c:pt>
                <c:pt idx="44">
                  <c:v>3190</c:v>
                </c:pt>
                <c:pt idx="45">
                  <c:v>2888</c:v>
                </c:pt>
                <c:pt idx="46">
                  <c:v>3173</c:v>
                </c:pt>
                <c:pt idx="47">
                  <c:v>3029</c:v>
                </c:pt>
                <c:pt idx="48">
                  <c:v>3203</c:v>
                </c:pt>
                <c:pt idx="49">
                  <c:v>2909</c:v>
                </c:pt>
                <c:pt idx="50">
                  <c:v>3087</c:v>
                </c:pt>
                <c:pt idx="51">
                  <c:v>2942</c:v>
                </c:pt>
                <c:pt idx="52">
                  <c:v>3134</c:v>
                </c:pt>
                <c:pt idx="53">
                  <c:v>2950</c:v>
                </c:pt>
                <c:pt idx="54">
                  <c:v>3201</c:v>
                </c:pt>
                <c:pt idx="55">
                  <c:v>2994</c:v>
                </c:pt>
                <c:pt idx="56">
                  <c:v>3211</c:v>
                </c:pt>
                <c:pt idx="57">
                  <c:v>2939</c:v>
                </c:pt>
                <c:pt idx="58">
                  <c:v>3286</c:v>
                </c:pt>
                <c:pt idx="59">
                  <c:v>2933</c:v>
                </c:pt>
                <c:pt idx="60">
                  <c:v>3228</c:v>
                </c:pt>
                <c:pt idx="61">
                  <c:v>2969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668096"/>
        <c:axId val="115669632"/>
      </c:lineChart>
      <c:catAx>
        <c:axId val="115668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5669632"/>
        <c:crosses val="autoZero"/>
        <c:auto val="1"/>
        <c:lblAlgn val="ctr"/>
        <c:lblOffset val="100"/>
        <c:tickLblSkip val="8"/>
        <c:noMultiLvlLbl val="0"/>
      </c:catAx>
      <c:valAx>
        <c:axId val="115669632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5668096"/>
        <c:crosses val="autoZero"/>
        <c:crossBetween val="between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b"/>
      <c:layout/>
      <c:overlay val="0"/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9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5872" cy="62983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5872" cy="62983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381000</xdr:colOff>
      <xdr:row>5</xdr:row>
      <xdr:rowOff>18326</xdr:rowOff>
    </xdr:from>
    <xdr:to>
      <xdr:col>21</xdr:col>
      <xdr:colOff>698500</xdr:colOff>
      <xdr:row>27</xdr:row>
      <xdr:rowOff>114299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12500" y="1034326"/>
          <a:ext cx="6921500" cy="4566373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571500</xdr:colOff>
      <xdr:row>26</xdr:row>
      <xdr:rowOff>60120</xdr:rowOff>
    </xdr:from>
    <xdr:to>
      <xdr:col>12</xdr:col>
      <xdr:colOff>131224</xdr:colOff>
      <xdr:row>50</xdr:row>
      <xdr:rowOff>127000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0" y="5343320"/>
          <a:ext cx="9465724" cy="4943680"/>
        </a:xfrm>
        <a:prstGeom prst="rect">
          <a:avLst/>
        </a:prstGeom>
      </xdr:spPr>
    </xdr:pic>
    <xdr:clientData/>
  </xdr:twoCellAnchor>
  <xdr:twoCellAnchor editAs="oneCell">
    <xdr:from>
      <xdr:col>0</xdr:col>
      <xdr:colOff>698500</xdr:colOff>
      <xdr:row>3</xdr:row>
      <xdr:rowOff>50800</xdr:rowOff>
    </xdr:from>
    <xdr:to>
      <xdr:col>11</xdr:col>
      <xdr:colOff>673100</xdr:colOff>
      <xdr:row>25</xdr:row>
      <xdr:rowOff>177800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8500" y="660400"/>
          <a:ext cx="9055100" cy="4597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abSelected="1" topLeftCell="A26" workbookViewId="0">
      <selection activeCell="L65" sqref="L65"/>
    </sheetView>
  </sheetViews>
  <sheetFormatPr defaultColWidth="11" defaultRowHeight="15.75" x14ac:dyDescent="0.25"/>
  <cols>
    <col min="2" max="2" width="13.875" bestFit="1" customWidth="1"/>
    <col min="3" max="3" width="13.875" customWidth="1"/>
    <col min="5" max="5" width="14.25" customWidth="1"/>
    <col min="8" max="8" width="13.75" customWidth="1"/>
  </cols>
  <sheetData>
    <row r="1" spans="1:8" ht="26.25" x14ac:dyDescent="0.4">
      <c r="A1" s="7" t="s">
        <v>72</v>
      </c>
    </row>
    <row r="2" spans="1:8" ht="63" x14ac:dyDescent="0.25">
      <c r="A2" t="s">
        <v>64</v>
      </c>
      <c r="B2" s="2" t="s">
        <v>63</v>
      </c>
      <c r="C2" s="2" t="s">
        <v>65</v>
      </c>
      <c r="D2" s="2" t="s">
        <v>69</v>
      </c>
      <c r="E2" s="2" t="s">
        <v>68</v>
      </c>
      <c r="G2" s="2" t="s">
        <v>66</v>
      </c>
      <c r="H2" s="2" t="s">
        <v>67</v>
      </c>
    </row>
    <row r="3" spans="1:8" x14ac:dyDescent="0.25">
      <c r="A3" s="1" t="s">
        <v>0</v>
      </c>
    </row>
    <row r="4" spans="1:8" x14ac:dyDescent="0.25">
      <c r="A4" s="1" t="s">
        <v>1</v>
      </c>
      <c r="B4" s="3">
        <f>HLOOKUP($A4,'Quarterly Income - WIA'!$C$3:$BM$14,12,FALSE)</f>
        <v>2688</v>
      </c>
      <c r="C4" s="5">
        <f>HLOOKUP($A4,'Employment Counts - WIA'!$C$3:$BM$14,12,FALSE)</f>
        <v>1698503</v>
      </c>
      <c r="D4" s="3">
        <f>HLOOKUP($A4,'Quarterly Income - WIA'!$C$3:$BM$14,7,FALSE)</f>
        <v>2353</v>
      </c>
      <c r="E4" s="5">
        <f>HLOOKUP($A4,'Employment Counts - WIA'!$C$3:$BM$14,7,FALSE)</f>
        <v>118182</v>
      </c>
      <c r="G4" s="4">
        <f>(D4-B4)/B4</f>
        <v>-0.12462797619047619</v>
      </c>
      <c r="H4" s="6">
        <f>E4/C4</f>
        <v>6.9580094942428714E-2</v>
      </c>
    </row>
    <row r="5" spans="1:8" x14ac:dyDescent="0.25">
      <c r="A5" s="1" t="s">
        <v>2</v>
      </c>
      <c r="B5" s="3">
        <f>HLOOKUP($A5,'Quarterly Income - WIA'!$C$3:$BM$14,12,FALSE)</f>
        <v>2586</v>
      </c>
      <c r="C5" s="5">
        <f>HLOOKUP($A5,'Employment Counts - WIA'!$C$3:$BM$14,12,FALSE)</f>
        <v>1699148</v>
      </c>
      <c r="D5" s="3">
        <f>HLOOKUP($A5,'Quarterly Income - WIA'!$C$3:$BM$14,7,FALSE)</f>
        <v>2112</v>
      </c>
      <c r="E5" s="5">
        <f>HLOOKUP($A5,'Employment Counts - WIA'!$C$3:$BM$14,7,FALSE)</f>
        <v>119484</v>
      </c>
      <c r="G5" s="4">
        <f t="shared" ref="G5:G64" si="0">(D5-B5)/B5</f>
        <v>-0.18329466357308585</v>
      </c>
      <c r="H5" s="6">
        <f t="shared" ref="H5:H64" si="1">E5/C5</f>
        <v>7.0319948585997216E-2</v>
      </c>
    </row>
    <row r="6" spans="1:8" x14ac:dyDescent="0.25">
      <c r="A6" s="1" t="s">
        <v>3</v>
      </c>
      <c r="B6" s="3">
        <f>HLOOKUP($A6,'Quarterly Income - WIA'!$C$3:$BM$14,12,FALSE)</f>
        <v>2783</v>
      </c>
      <c r="C6" s="5">
        <f>HLOOKUP($A6,'Employment Counts - WIA'!$C$3:$BM$14,12,FALSE)</f>
        <v>1712734</v>
      </c>
      <c r="D6" s="3">
        <f>HLOOKUP($A6,'Quarterly Income - WIA'!$C$3:$BM$14,7,FALSE)</f>
        <v>2364</v>
      </c>
      <c r="E6" s="5">
        <f>HLOOKUP($A6,'Employment Counts - WIA'!$C$3:$BM$14,7,FALSE)</f>
        <v>124212</v>
      </c>
      <c r="G6" s="4">
        <f t="shared" si="0"/>
        <v>-0.15055695292849444</v>
      </c>
      <c r="H6" s="6">
        <f t="shared" si="1"/>
        <v>7.2522645080905737E-2</v>
      </c>
    </row>
    <row r="7" spans="1:8" x14ac:dyDescent="0.25">
      <c r="A7" s="1" t="s">
        <v>4</v>
      </c>
      <c r="B7" s="3">
        <f>HLOOKUP($A7,'Quarterly Income - WIA'!$C$3:$BM$14,12,FALSE)</f>
        <v>2661</v>
      </c>
      <c r="C7" s="5">
        <f>HLOOKUP($A7,'Employment Counts - WIA'!$C$3:$BM$14,12,FALSE)</f>
        <v>1661307</v>
      </c>
      <c r="D7" s="3">
        <f>HLOOKUP($A7,'Quarterly Income - WIA'!$C$3:$BM$14,7,FALSE)</f>
        <v>2192</v>
      </c>
      <c r="E7" s="5">
        <f>HLOOKUP($A7,'Employment Counts - WIA'!$C$3:$BM$14,7,FALSE)</f>
        <v>120224</v>
      </c>
      <c r="G7" s="4">
        <f t="shared" si="0"/>
        <v>-0.17624953025178505</v>
      </c>
      <c r="H7" s="6">
        <f t="shared" si="1"/>
        <v>7.2367118178638862E-2</v>
      </c>
    </row>
    <row r="8" spans="1:8" x14ac:dyDescent="0.25">
      <c r="A8" s="1" t="s">
        <v>5</v>
      </c>
      <c r="B8" s="3">
        <f>HLOOKUP($A8,'Quarterly Income - WIA'!$C$3:$BM$14,12,FALSE)</f>
        <v>2747</v>
      </c>
      <c r="C8" s="5">
        <f>HLOOKUP($A8,'Employment Counts - WIA'!$C$3:$BM$14,12,FALSE)</f>
        <v>1690058</v>
      </c>
      <c r="D8" s="3">
        <f>HLOOKUP($A8,'Quarterly Income - WIA'!$C$3:$BM$14,7,FALSE)</f>
        <v>2356</v>
      </c>
      <c r="E8" s="5">
        <f>HLOOKUP($A8,'Employment Counts - WIA'!$C$3:$BM$14,7,FALSE)</f>
        <v>123424</v>
      </c>
      <c r="G8" s="4">
        <f t="shared" si="0"/>
        <v>-0.14233709501274117</v>
      </c>
      <c r="H8" s="6">
        <f t="shared" si="1"/>
        <v>7.3029446326694114E-2</v>
      </c>
    </row>
    <row r="9" spans="1:8" x14ac:dyDescent="0.25">
      <c r="A9" s="1" t="s">
        <v>6</v>
      </c>
      <c r="B9" s="3">
        <f>HLOOKUP($A9,'Quarterly Income - WIA'!$C$3:$BM$14,12,FALSE)</f>
        <v>2664</v>
      </c>
      <c r="C9" s="5">
        <f>HLOOKUP($A9,'Employment Counts - WIA'!$C$3:$BM$14,12,FALSE)</f>
        <v>1672241</v>
      </c>
      <c r="D9" s="3">
        <f>HLOOKUP($A9,'Quarterly Income - WIA'!$C$3:$BM$14,7,FALSE)</f>
        <v>2141</v>
      </c>
      <c r="E9" s="5">
        <f>HLOOKUP($A9,'Employment Counts - WIA'!$C$3:$BM$14,7,FALSE)</f>
        <v>119105</v>
      </c>
      <c r="G9" s="4">
        <f t="shared" si="0"/>
        <v>-0.19632132132132132</v>
      </c>
      <c r="H9" s="6">
        <f t="shared" si="1"/>
        <v>7.1224781595475767E-2</v>
      </c>
    </row>
    <row r="10" spans="1:8" x14ac:dyDescent="0.25">
      <c r="A10" s="1" t="s">
        <v>7</v>
      </c>
      <c r="B10" s="3">
        <f>HLOOKUP($A10,'Quarterly Income - WIA'!$C$3:$BM$14,12,FALSE)</f>
        <v>2877</v>
      </c>
      <c r="C10" s="5">
        <f>HLOOKUP($A10,'Employment Counts - WIA'!$C$3:$BM$14,12,FALSE)</f>
        <v>1696128</v>
      </c>
      <c r="D10" s="3">
        <f>HLOOKUP($A10,'Quarterly Income - WIA'!$C$3:$BM$14,7,FALSE)</f>
        <v>2366</v>
      </c>
      <c r="E10" s="5">
        <f>HLOOKUP($A10,'Employment Counts - WIA'!$C$3:$BM$14,7,FALSE)</f>
        <v>121184</v>
      </c>
      <c r="G10" s="4">
        <f t="shared" si="0"/>
        <v>-0.17761557177615572</v>
      </c>
      <c r="H10" s="6">
        <f t="shared" si="1"/>
        <v>7.144743792921289E-2</v>
      </c>
    </row>
    <row r="11" spans="1:8" x14ac:dyDescent="0.25">
      <c r="A11" s="1" t="s">
        <v>8</v>
      </c>
      <c r="B11" s="3">
        <f>HLOOKUP($A11,'Quarterly Income - WIA'!$C$3:$BM$14,12,FALSE)</f>
        <v>2760</v>
      </c>
      <c r="C11" s="5">
        <f>HLOOKUP($A11,'Employment Counts - WIA'!$C$3:$BM$14,12,FALSE)</f>
        <v>1649509</v>
      </c>
      <c r="D11" s="3">
        <f>HLOOKUP($A11,'Quarterly Income - WIA'!$C$3:$BM$14,7,FALSE)</f>
        <v>2225</v>
      </c>
      <c r="E11" s="5">
        <f>HLOOKUP($A11,'Employment Counts - WIA'!$C$3:$BM$14,7,FALSE)</f>
        <v>117646</v>
      </c>
      <c r="G11" s="4">
        <f t="shared" si="0"/>
        <v>-0.19384057971014493</v>
      </c>
      <c r="H11" s="6">
        <f t="shared" si="1"/>
        <v>7.1321829708113141E-2</v>
      </c>
    </row>
    <row r="12" spans="1:8" x14ac:dyDescent="0.25">
      <c r="A12" s="1" t="s">
        <v>9</v>
      </c>
      <c r="B12" s="3">
        <f>HLOOKUP($A12,'Quarterly Income - WIA'!$C$3:$BM$14,12,FALSE)</f>
        <v>2786</v>
      </c>
      <c r="C12" s="5">
        <f>HLOOKUP($A12,'Employment Counts - WIA'!$C$3:$BM$14,12,FALSE)</f>
        <v>1670975</v>
      </c>
      <c r="D12" s="3">
        <f>HLOOKUP($A12,'Quarterly Income - WIA'!$C$3:$BM$14,7,FALSE)</f>
        <v>2407</v>
      </c>
      <c r="E12" s="5">
        <f>HLOOKUP($A12,'Employment Counts - WIA'!$C$3:$BM$14,7,FALSE)</f>
        <v>118114</v>
      </c>
      <c r="G12" s="4">
        <f t="shared" si="0"/>
        <v>-0.13603732950466618</v>
      </c>
      <c r="H12" s="6">
        <f t="shared" si="1"/>
        <v>7.0685677523601484E-2</v>
      </c>
    </row>
    <row r="13" spans="1:8" x14ac:dyDescent="0.25">
      <c r="A13" s="1" t="s">
        <v>10</v>
      </c>
      <c r="B13" s="3">
        <f>HLOOKUP($A13,'Quarterly Income - WIA'!$C$3:$BM$14,12,FALSE)</f>
        <v>2723</v>
      </c>
      <c r="C13" s="5">
        <f>HLOOKUP($A13,'Employment Counts - WIA'!$C$3:$BM$14,12,FALSE)</f>
        <v>1655377</v>
      </c>
      <c r="D13" s="3">
        <f>HLOOKUP($A13,'Quarterly Income - WIA'!$C$3:$BM$14,7,FALSE)</f>
        <v>2176</v>
      </c>
      <c r="E13" s="5">
        <f>HLOOKUP($A13,'Employment Counts - WIA'!$C$3:$BM$14,7,FALSE)</f>
        <v>114715</v>
      </c>
      <c r="G13" s="4">
        <f t="shared" si="0"/>
        <v>-0.20088138082996695</v>
      </c>
      <c r="H13" s="6">
        <f t="shared" si="1"/>
        <v>6.9298413594003058E-2</v>
      </c>
    </row>
    <row r="14" spans="1:8" x14ac:dyDescent="0.25">
      <c r="A14" s="1" t="s">
        <v>11</v>
      </c>
      <c r="B14" s="3">
        <f>HLOOKUP($A14,'Quarterly Income - WIA'!$C$3:$BM$14,12,FALSE)</f>
        <v>2964</v>
      </c>
      <c r="C14" s="5">
        <f>HLOOKUP($A14,'Employment Counts - WIA'!$C$3:$BM$14,12,FALSE)</f>
        <v>1706855</v>
      </c>
      <c r="D14" s="3">
        <f>HLOOKUP($A14,'Quarterly Income - WIA'!$C$3:$BM$14,7,FALSE)</f>
        <v>2425</v>
      </c>
      <c r="E14" s="5">
        <f>HLOOKUP($A14,'Employment Counts - WIA'!$C$3:$BM$14,7,FALSE)</f>
        <v>120138</v>
      </c>
      <c r="G14" s="4">
        <f t="shared" si="0"/>
        <v>-0.18184885290148448</v>
      </c>
      <c r="H14" s="6">
        <f t="shared" si="1"/>
        <v>7.0385592214921591E-2</v>
      </c>
    </row>
    <row r="15" spans="1:8" x14ac:dyDescent="0.25">
      <c r="A15" s="1" t="s">
        <v>12</v>
      </c>
      <c r="B15" s="3">
        <f>HLOOKUP($A15,'Quarterly Income - WIA'!$C$3:$BM$14,12,FALSE)</f>
        <v>2848</v>
      </c>
      <c r="C15" s="5">
        <f>HLOOKUP($A15,'Employment Counts - WIA'!$C$3:$BM$14,12,FALSE)</f>
        <v>1671134</v>
      </c>
      <c r="D15" s="3">
        <f>HLOOKUP($A15,'Quarterly Income - WIA'!$C$3:$BM$14,7,FALSE)</f>
        <v>2304</v>
      </c>
      <c r="E15" s="5">
        <f>HLOOKUP($A15,'Employment Counts - WIA'!$C$3:$BM$14,7,FALSE)</f>
        <v>116062</v>
      </c>
      <c r="G15" s="4">
        <f t="shared" si="0"/>
        <v>-0.19101123595505617</v>
      </c>
      <c r="H15" s="6">
        <f t="shared" si="1"/>
        <v>6.9451043423208431E-2</v>
      </c>
    </row>
    <row r="16" spans="1:8" x14ac:dyDescent="0.25">
      <c r="A16" s="1" t="s">
        <v>13</v>
      </c>
      <c r="B16" s="3">
        <f>HLOOKUP($A16,'Quarterly Income - WIA'!$C$3:$BM$14,12,FALSE)</f>
        <v>2905</v>
      </c>
      <c r="C16" s="5">
        <f>HLOOKUP($A16,'Employment Counts - WIA'!$C$3:$BM$14,12,FALSE)</f>
        <v>1706094</v>
      </c>
      <c r="D16" s="3">
        <f>HLOOKUP($A16,'Quarterly Income - WIA'!$C$3:$BM$14,7,FALSE)</f>
        <v>2535</v>
      </c>
      <c r="E16" s="5">
        <f>HLOOKUP($A16,'Employment Counts - WIA'!$C$3:$BM$14,7,FALSE)</f>
        <v>120803</v>
      </c>
      <c r="G16" s="4">
        <f t="shared" si="0"/>
        <v>-0.12736660929432014</v>
      </c>
      <c r="H16" s="6">
        <f t="shared" si="1"/>
        <v>7.0806766801829207E-2</v>
      </c>
    </row>
    <row r="17" spans="1:8" x14ac:dyDescent="0.25">
      <c r="A17" s="1" t="s">
        <v>14</v>
      </c>
      <c r="B17" s="3">
        <f>HLOOKUP($A17,'Quarterly Income - WIA'!$C$3:$BM$14,12,FALSE)</f>
        <v>2835</v>
      </c>
      <c r="C17" s="5">
        <f>HLOOKUP($A17,'Employment Counts - WIA'!$C$3:$BM$14,12,FALSE)</f>
        <v>1682267</v>
      </c>
      <c r="D17" s="3">
        <f>HLOOKUP($A17,'Quarterly Income - WIA'!$C$3:$BM$14,7,FALSE)</f>
        <v>2323</v>
      </c>
      <c r="E17" s="5">
        <f>HLOOKUP($A17,'Employment Counts - WIA'!$C$3:$BM$14,7,FALSE)</f>
        <v>116892</v>
      </c>
      <c r="G17" s="4">
        <f t="shared" si="0"/>
        <v>-0.18059964726631395</v>
      </c>
      <c r="H17" s="6">
        <f t="shared" si="1"/>
        <v>6.9484808297374911E-2</v>
      </c>
    </row>
    <row r="18" spans="1:8" x14ac:dyDescent="0.25">
      <c r="A18" s="1" t="s">
        <v>15</v>
      </c>
      <c r="B18" s="3">
        <f>HLOOKUP($A18,'Quarterly Income - WIA'!$C$3:$BM$14,12,FALSE)</f>
        <v>3169</v>
      </c>
      <c r="C18" s="5">
        <f>HLOOKUP($A18,'Employment Counts - WIA'!$C$3:$BM$14,12,FALSE)</f>
        <v>1730705</v>
      </c>
      <c r="D18" s="3">
        <f>HLOOKUP($A18,'Quarterly Income - WIA'!$C$3:$BM$14,7,FALSE)</f>
        <v>2645</v>
      </c>
      <c r="E18" s="5">
        <f>HLOOKUP($A18,'Employment Counts - WIA'!$C$3:$BM$14,7,FALSE)</f>
        <v>121433</v>
      </c>
      <c r="G18" s="4">
        <f t="shared" si="0"/>
        <v>-0.16535184600820449</v>
      </c>
      <c r="H18" s="6">
        <f t="shared" si="1"/>
        <v>7.0163892748908677E-2</v>
      </c>
    </row>
    <row r="19" spans="1:8" x14ac:dyDescent="0.25">
      <c r="A19" s="1" t="s">
        <v>16</v>
      </c>
      <c r="B19" s="3">
        <f>HLOOKUP($A19,'Quarterly Income - WIA'!$C$3:$BM$14,12,FALSE)</f>
        <v>2881</v>
      </c>
      <c r="C19" s="5">
        <f>HLOOKUP($A19,'Employment Counts - WIA'!$C$3:$BM$14,12,FALSE)</f>
        <v>1695516</v>
      </c>
      <c r="D19" s="3">
        <f>HLOOKUP($A19,'Quarterly Income - WIA'!$C$3:$BM$14,7,FALSE)</f>
        <v>2362</v>
      </c>
      <c r="E19" s="5">
        <f>HLOOKUP($A19,'Employment Counts - WIA'!$C$3:$BM$14,7,FALSE)</f>
        <v>119034</v>
      </c>
      <c r="G19" s="4">
        <f t="shared" si="0"/>
        <v>-0.18014578271433529</v>
      </c>
      <c r="H19" s="6">
        <f t="shared" si="1"/>
        <v>7.0205176477249401E-2</v>
      </c>
    </row>
    <row r="20" spans="1:8" x14ac:dyDescent="0.25">
      <c r="A20" s="1" t="s">
        <v>17</v>
      </c>
      <c r="B20" s="3">
        <f>HLOOKUP($A20,'Quarterly Income - WIA'!$C$3:$BM$14,12,FALSE)</f>
        <v>3044</v>
      </c>
      <c r="C20" s="5">
        <f>HLOOKUP($A20,'Employment Counts - WIA'!$C$3:$BM$14,12,FALSE)</f>
        <v>1721363</v>
      </c>
      <c r="D20" s="3">
        <f>HLOOKUP($A20,'Quarterly Income - WIA'!$C$3:$BM$14,7,FALSE)</f>
        <v>2688</v>
      </c>
      <c r="E20" s="5">
        <f>HLOOKUP($A20,'Employment Counts - WIA'!$C$3:$BM$14,7,FALSE)</f>
        <v>120642</v>
      </c>
      <c r="G20" s="4">
        <f t="shared" si="0"/>
        <v>-0.11695137976346912</v>
      </c>
      <c r="H20" s="6">
        <f t="shared" si="1"/>
        <v>7.0085159260423274E-2</v>
      </c>
    </row>
    <row r="21" spans="1:8" x14ac:dyDescent="0.25">
      <c r="A21" s="1" t="s">
        <v>18</v>
      </c>
      <c r="B21" s="3">
        <f>HLOOKUP($A21,'Quarterly Income - WIA'!$C$3:$BM$14,12,FALSE)</f>
        <v>3018</v>
      </c>
      <c r="C21" s="5">
        <f>HLOOKUP($A21,'Employment Counts - WIA'!$C$3:$BM$14,12,FALSE)</f>
        <v>1700184</v>
      </c>
      <c r="D21" s="3">
        <f>HLOOKUP($A21,'Quarterly Income - WIA'!$C$3:$BM$14,7,FALSE)</f>
        <v>2503</v>
      </c>
      <c r="E21" s="5">
        <f>HLOOKUP($A21,'Employment Counts - WIA'!$C$3:$BM$14,7,FALSE)</f>
        <v>116733</v>
      </c>
      <c r="G21" s="4">
        <f t="shared" si="0"/>
        <v>-0.17064280980781976</v>
      </c>
      <c r="H21" s="6">
        <f t="shared" si="1"/>
        <v>6.8659039256927484E-2</v>
      </c>
    </row>
    <row r="22" spans="1:8" x14ac:dyDescent="0.25">
      <c r="A22" s="1" t="s">
        <v>19</v>
      </c>
      <c r="B22" s="3">
        <f>HLOOKUP($A22,'Quarterly Income - WIA'!$C$3:$BM$14,12,FALSE)</f>
        <v>3148</v>
      </c>
      <c r="C22" s="5">
        <f>HLOOKUP($A22,'Employment Counts - WIA'!$C$3:$BM$14,12,FALSE)</f>
        <v>1747499</v>
      </c>
      <c r="D22" s="3">
        <f>HLOOKUP($A22,'Quarterly Income - WIA'!$C$3:$BM$14,7,FALSE)</f>
        <v>2690</v>
      </c>
      <c r="E22" s="5">
        <f>HLOOKUP($A22,'Employment Counts - WIA'!$C$3:$BM$14,7,FALSE)</f>
        <v>122112</v>
      </c>
      <c r="G22" s="4">
        <f t="shared" si="0"/>
        <v>-0.1454891994917408</v>
      </c>
      <c r="H22" s="6">
        <f t="shared" si="1"/>
        <v>6.9878151575480163E-2</v>
      </c>
    </row>
    <row r="23" spans="1:8" x14ac:dyDescent="0.25">
      <c r="A23" s="1" t="s">
        <v>20</v>
      </c>
      <c r="B23" s="3">
        <f>HLOOKUP($A23,'Quarterly Income - WIA'!$C$3:$BM$14,12,FALSE)</f>
        <v>3069</v>
      </c>
      <c r="C23" s="5">
        <f>HLOOKUP($A23,'Employment Counts - WIA'!$C$3:$BM$14,12,FALSE)</f>
        <v>1719936</v>
      </c>
      <c r="D23" s="3">
        <f>HLOOKUP($A23,'Quarterly Income - WIA'!$C$3:$BM$14,7,FALSE)</f>
        <v>2592</v>
      </c>
      <c r="E23" s="5">
        <f>HLOOKUP($A23,'Employment Counts - WIA'!$C$3:$BM$14,7,FALSE)</f>
        <v>122304</v>
      </c>
      <c r="G23" s="4">
        <f t="shared" si="0"/>
        <v>-0.15542521994134897</v>
      </c>
      <c r="H23" s="6">
        <f t="shared" si="1"/>
        <v>7.1109622683634743E-2</v>
      </c>
    </row>
    <row r="24" spans="1:8" x14ac:dyDescent="0.25">
      <c r="A24" s="1" t="s">
        <v>21</v>
      </c>
      <c r="B24" s="3">
        <f>HLOOKUP($A24,'Quarterly Income - WIA'!$C$3:$BM$14,12,FALSE)</f>
        <v>3147</v>
      </c>
      <c r="C24" s="5">
        <f>HLOOKUP($A24,'Employment Counts - WIA'!$C$3:$BM$14,12,FALSE)</f>
        <v>1756505</v>
      </c>
      <c r="D24" s="3">
        <f>HLOOKUP($A24,'Quarterly Income - WIA'!$C$3:$BM$14,7,FALSE)</f>
        <v>2777</v>
      </c>
      <c r="E24" s="5">
        <f>HLOOKUP($A24,'Employment Counts - WIA'!$C$3:$BM$14,7,FALSE)</f>
        <v>124381</v>
      </c>
      <c r="G24" s="4">
        <f t="shared" si="0"/>
        <v>-0.11757229107086113</v>
      </c>
      <c r="H24" s="6">
        <f t="shared" si="1"/>
        <v>7.0811640160432218E-2</v>
      </c>
    </row>
    <row r="25" spans="1:8" x14ac:dyDescent="0.25">
      <c r="A25" s="1" t="s">
        <v>22</v>
      </c>
      <c r="B25" s="3">
        <f>HLOOKUP($A25,'Quarterly Income - WIA'!$C$3:$BM$14,12,FALSE)</f>
        <v>3012</v>
      </c>
      <c r="C25" s="5">
        <f>HLOOKUP($A25,'Employment Counts - WIA'!$C$3:$BM$14,12,FALSE)</f>
        <v>1723705</v>
      </c>
      <c r="D25" s="3">
        <f>HLOOKUP($A25,'Quarterly Income - WIA'!$C$3:$BM$14,7,FALSE)</f>
        <v>2500</v>
      </c>
      <c r="E25" s="5">
        <f>HLOOKUP($A25,'Employment Counts - WIA'!$C$3:$BM$14,7,FALSE)</f>
        <v>120520</v>
      </c>
      <c r="G25" s="4">
        <f t="shared" si="0"/>
        <v>-0.16998671978751659</v>
      </c>
      <c r="H25" s="6">
        <f t="shared" si="1"/>
        <v>6.9919156700247426E-2</v>
      </c>
    </row>
    <row r="26" spans="1:8" x14ac:dyDescent="0.25">
      <c r="A26" s="1" t="s">
        <v>23</v>
      </c>
      <c r="B26" s="3">
        <f>HLOOKUP($A26,'Quarterly Income - WIA'!$C$3:$BM$14,12,FALSE)</f>
        <v>3274</v>
      </c>
      <c r="C26" s="5">
        <f>HLOOKUP($A26,'Employment Counts - WIA'!$C$3:$BM$14,12,FALSE)</f>
        <v>1769276</v>
      </c>
      <c r="D26" s="3">
        <f>HLOOKUP($A26,'Quarterly Income - WIA'!$C$3:$BM$14,7,FALSE)</f>
        <v>2790</v>
      </c>
      <c r="E26" s="5">
        <f>HLOOKUP($A26,'Employment Counts - WIA'!$C$3:$BM$14,7,FALSE)</f>
        <v>122941</v>
      </c>
      <c r="G26" s="4">
        <f t="shared" si="0"/>
        <v>-0.14783139890042762</v>
      </c>
      <c r="H26" s="6">
        <f t="shared" si="1"/>
        <v>6.9486614863933038E-2</v>
      </c>
    </row>
    <row r="27" spans="1:8" x14ac:dyDescent="0.25">
      <c r="A27" s="1" t="s">
        <v>24</v>
      </c>
      <c r="B27" s="3">
        <f>HLOOKUP($A27,'Quarterly Income - WIA'!$C$3:$BM$14,12,FALSE)</f>
        <v>3181</v>
      </c>
      <c r="C27" s="5">
        <f>HLOOKUP($A27,'Employment Counts - WIA'!$C$3:$BM$14,12,FALSE)</f>
        <v>1735070</v>
      </c>
      <c r="D27" s="3">
        <f>HLOOKUP($A27,'Quarterly Income - WIA'!$C$3:$BM$14,7,FALSE)</f>
        <v>2647</v>
      </c>
      <c r="E27" s="5">
        <f>HLOOKUP($A27,'Employment Counts - WIA'!$C$3:$BM$14,7,FALSE)</f>
        <v>119593</v>
      </c>
      <c r="G27" s="4">
        <f t="shared" si="0"/>
        <v>-0.16787173844702924</v>
      </c>
      <c r="H27" s="6">
        <f t="shared" si="1"/>
        <v>6.8926902084642125E-2</v>
      </c>
    </row>
    <row r="28" spans="1:8" x14ac:dyDescent="0.25">
      <c r="A28" s="1" t="s">
        <v>25</v>
      </c>
      <c r="B28" s="3">
        <f>HLOOKUP($A28,'Quarterly Income - WIA'!$C$3:$BM$14,12,FALSE)</f>
        <v>3256</v>
      </c>
      <c r="C28" s="5">
        <f>HLOOKUP($A28,'Employment Counts - WIA'!$C$3:$BM$14,12,FALSE)</f>
        <v>1772875</v>
      </c>
      <c r="D28" s="3">
        <f>HLOOKUP($A28,'Quarterly Income - WIA'!$C$3:$BM$14,7,FALSE)</f>
        <v>2862</v>
      </c>
      <c r="E28" s="5">
        <f>HLOOKUP($A28,'Employment Counts - WIA'!$C$3:$BM$14,7,FALSE)</f>
        <v>120318</v>
      </c>
      <c r="G28" s="4">
        <f t="shared" si="0"/>
        <v>-0.12100737100737101</v>
      </c>
      <c r="H28" s="6">
        <f t="shared" si="1"/>
        <v>6.786603680462526E-2</v>
      </c>
    </row>
    <row r="29" spans="1:8" x14ac:dyDescent="0.25">
      <c r="A29" s="1" t="s">
        <v>26</v>
      </c>
      <c r="B29" s="3">
        <f>HLOOKUP($A29,'Quarterly Income - WIA'!$C$3:$BM$14,12,FALSE)</f>
        <v>3081</v>
      </c>
      <c r="C29" s="5">
        <f>HLOOKUP($A29,'Employment Counts - WIA'!$C$3:$BM$14,12,FALSE)</f>
        <v>1751948</v>
      </c>
      <c r="D29" s="3">
        <f>HLOOKUP($A29,'Quarterly Income - WIA'!$C$3:$BM$14,7,FALSE)</f>
        <v>2628</v>
      </c>
      <c r="E29" s="5">
        <f>HLOOKUP($A29,'Employment Counts - WIA'!$C$3:$BM$14,7,FALSE)</f>
        <v>116637</v>
      </c>
      <c r="G29" s="4">
        <f t="shared" si="0"/>
        <v>-0.14703018500486856</v>
      </c>
      <c r="H29" s="6">
        <f t="shared" si="1"/>
        <v>6.657560612529595E-2</v>
      </c>
    </row>
    <row r="30" spans="1:8" x14ac:dyDescent="0.25">
      <c r="A30" s="1" t="s">
        <v>27</v>
      </c>
      <c r="B30" s="3">
        <f>HLOOKUP($A30,'Quarterly Income - WIA'!$C$3:$BM$14,12,FALSE)</f>
        <v>3373</v>
      </c>
      <c r="C30" s="5">
        <f>HLOOKUP($A30,'Employment Counts - WIA'!$C$3:$BM$14,12,FALSE)</f>
        <v>1791537</v>
      </c>
      <c r="D30" s="3">
        <f>HLOOKUP($A30,'Quarterly Income - WIA'!$C$3:$BM$14,7,FALSE)</f>
        <v>2943</v>
      </c>
      <c r="E30" s="5">
        <f>HLOOKUP($A30,'Employment Counts - WIA'!$C$3:$BM$14,7,FALSE)</f>
        <v>119749</v>
      </c>
      <c r="G30" s="4">
        <f t="shared" si="0"/>
        <v>-0.12748295286095465</v>
      </c>
      <c r="H30" s="6">
        <f t="shared" si="1"/>
        <v>6.6841488621223008E-2</v>
      </c>
    </row>
    <row r="31" spans="1:8" x14ac:dyDescent="0.25">
      <c r="A31" s="1" t="s">
        <v>28</v>
      </c>
      <c r="B31" s="3">
        <f>HLOOKUP($A31,'Quarterly Income - WIA'!$C$3:$BM$14,12,FALSE)</f>
        <v>3238</v>
      </c>
      <c r="C31" s="5">
        <f>HLOOKUP($A31,'Employment Counts - WIA'!$C$3:$BM$14,12,FALSE)</f>
        <v>1758798</v>
      </c>
      <c r="D31" s="3">
        <f>HLOOKUP($A31,'Quarterly Income - WIA'!$C$3:$BM$14,7,FALSE)</f>
        <v>2812</v>
      </c>
      <c r="E31" s="5">
        <f>HLOOKUP($A31,'Employment Counts - WIA'!$C$3:$BM$14,7,FALSE)</f>
        <v>119493</v>
      </c>
      <c r="G31" s="4">
        <f t="shared" si="0"/>
        <v>-0.13156269302038295</v>
      </c>
      <c r="H31" s="6">
        <f t="shared" si="1"/>
        <v>6.7940150034284774E-2</v>
      </c>
    </row>
    <row r="32" spans="1:8" x14ac:dyDescent="0.25">
      <c r="A32" s="1" t="s">
        <v>29</v>
      </c>
      <c r="B32" s="3">
        <f>HLOOKUP($A32,'Quarterly Income - WIA'!$C$3:$BM$14,12,FALSE)</f>
        <v>3299</v>
      </c>
      <c r="C32" s="5">
        <f>HLOOKUP($A32,'Employment Counts - WIA'!$C$3:$BM$14,12,FALSE)</f>
        <v>1784027</v>
      </c>
      <c r="D32" s="3">
        <f>HLOOKUP($A32,'Quarterly Income - WIA'!$C$3:$BM$14,7,FALSE)</f>
        <v>3051</v>
      </c>
      <c r="E32" s="5">
        <f>HLOOKUP($A32,'Employment Counts - WIA'!$C$3:$BM$14,7,FALSE)</f>
        <v>122896</v>
      </c>
      <c r="G32" s="4">
        <f t="shared" si="0"/>
        <v>-7.5174295240982111E-2</v>
      </c>
      <c r="H32" s="6">
        <f t="shared" si="1"/>
        <v>6.8886849806645306E-2</v>
      </c>
    </row>
    <row r="33" spans="1:8" x14ac:dyDescent="0.25">
      <c r="A33" s="1" t="s">
        <v>30</v>
      </c>
      <c r="B33" s="3">
        <f>HLOOKUP($A33,'Quarterly Income - WIA'!$C$3:$BM$14,12,FALSE)</f>
        <v>3125</v>
      </c>
      <c r="C33" s="5">
        <f>HLOOKUP($A33,'Employment Counts - WIA'!$C$3:$BM$14,12,FALSE)</f>
        <v>1739046</v>
      </c>
      <c r="D33" s="3">
        <f>HLOOKUP($A33,'Quarterly Income - WIA'!$C$3:$BM$14,7,FALSE)</f>
        <v>2817</v>
      </c>
      <c r="E33" s="5">
        <f>HLOOKUP($A33,'Employment Counts - WIA'!$C$3:$BM$14,7,FALSE)</f>
        <v>116384</v>
      </c>
      <c r="G33" s="4">
        <f t="shared" si="0"/>
        <v>-9.8559999999999995E-2</v>
      </c>
      <c r="H33" s="6">
        <f t="shared" si="1"/>
        <v>6.6924049162586846E-2</v>
      </c>
    </row>
    <row r="34" spans="1:8" x14ac:dyDescent="0.25">
      <c r="A34" s="1" t="s">
        <v>31</v>
      </c>
      <c r="B34" s="3">
        <f>HLOOKUP($A34,'Quarterly Income - WIA'!$C$3:$BM$14,12,FALSE)</f>
        <v>3415</v>
      </c>
      <c r="C34" s="5">
        <f>HLOOKUP($A34,'Employment Counts - WIA'!$C$3:$BM$14,12,FALSE)</f>
        <v>1754028</v>
      </c>
      <c r="D34" s="3">
        <f>HLOOKUP($A34,'Quarterly Income - WIA'!$C$3:$BM$14,7,FALSE)</f>
        <v>3151</v>
      </c>
      <c r="E34" s="5">
        <f>HLOOKUP($A34,'Employment Counts - WIA'!$C$3:$BM$14,7,FALSE)</f>
        <v>120286</v>
      </c>
      <c r="G34" s="4">
        <f t="shared" si="0"/>
        <v>-7.7306002928257692E-2</v>
      </c>
      <c r="H34" s="6">
        <f t="shared" si="1"/>
        <v>6.8577012453621036E-2</v>
      </c>
    </row>
    <row r="35" spans="1:8" x14ac:dyDescent="0.25">
      <c r="A35" s="1" t="s">
        <v>32</v>
      </c>
      <c r="B35" s="3">
        <f>HLOOKUP($A35,'Quarterly Income - WIA'!$C$3:$BM$14,12,FALSE)</f>
        <v>3154</v>
      </c>
      <c r="C35" s="5">
        <f>HLOOKUP($A35,'Employment Counts - WIA'!$C$3:$BM$14,12,FALSE)</f>
        <v>1682720</v>
      </c>
      <c r="D35" s="3">
        <f>HLOOKUP($A35,'Quarterly Income - WIA'!$C$3:$BM$14,7,FALSE)</f>
        <v>2925</v>
      </c>
      <c r="E35" s="5">
        <f>HLOOKUP($A35,'Employment Counts - WIA'!$C$3:$BM$14,7,FALSE)</f>
        <v>118410</v>
      </c>
      <c r="G35" s="4">
        <f t="shared" si="0"/>
        <v>-7.2606214331008237E-2</v>
      </c>
      <c r="H35" s="6">
        <f t="shared" si="1"/>
        <v>7.0368213368831423E-2</v>
      </c>
    </row>
    <row r="36" spans="1:8" x14ac:dyDescent="0.25">
      <c r="A36" s="1" t="s">
        <v>33</v>
      </c>
      <c r="B36" s="3">
        <f>HLOOKUP($A36,'Quarterly Income - WIA'!$C$3:$BM$14,12,FALSE)</f>
        <v>3269</v>
      </c>
      <c r="C36" s="5">
        <f>HLOOKUP($A36,'Employment Counts - WIA'!$C$3:$BM$14,12,FALSE)</f>
        <v>1688795</v>
      </c>
      <c r="D36" s="3">
        <f>HLOOKUP($A36,'Quarterly Income - WIA'!$C$3:$BM$14,7,FALSE)</f>
        <v>3113</v>
      </c>
      <c r="E36" s="5">
        <f>HLOOKUP($A36,'Employment Counts - WIA'!$C$3:$BM$14,7,FALSE)</f>
        <v>119792</v>
      </c>
      <c r="G36" s="4">
        <f t="shared" si="0"/>
        <v>-4.7721015601101258E-2</v>
      </c>
      <c r="H36" s="6">
        <f t="shared" si="1"/>
        <v>7.0933417022196299E-2</v>
      </c>
    </row>
    <row r="37" spans="1:8" x14ac:dyDescent="0.25">
      <c r="A37" s="1" t="s">
        <v>34</v>
      </c>
      <c r="B37" s="3">
        <f>HLOOKUP($A37,'Quarterly Income - WIA'!$C$3:$BM$14,12,FALSE)</f>
        <v>3131</v>
      </c>
      <c r="C37" s="5">
        <f>HLOOKUP($A37,'Employment Counts - WIA'!$C$3:$BM$14,12,FALSE)</f>
        <v>1659678</v>
      </c>
      <c r="D37" s="3">
        <f>HLOOKUP($A37,'Quarterly Income - WIA'!$C$3:$BM$14,7,FALSE)</f>
        <v>2817</v>
      </c>
      <c r="E37" s="5">
        <f>HLOOKUP($A37,'Employment Counts - WIA'!$C$3:$BM$14,7,FALSE)</f>
        <v>112961</v>
      </c>
      <c r="G37" s="4">
        <f t="shared" si="0"/>
        <v>-0.10028744809964868</v>
      </c>
      <c r="H37" s="6">
        <f t="shared" si="1"/>
        <v>6.8061997568202984E-2</v>
      </c>
    </row>
    <row r="38" spans="1:8" x14ac:dyDescent="0.25">
      <c r="A38" s="1" t="s">
        <v>35</v>
      </c>
      <c r="B38" s="3">
        <f>HLOOKUP($A38,'Quarterly Income - WIA'!$C$3:$BM$14,12,FALSE)</f>
        <v>3544</v>
      </c>
      <c r="C38" s="5">
        <f>HLOOKUP($A38,'Employment Counts - WIA'!$C$3:$BM$14,12,FALSE)</f>
        <v>1695238</v>
      </c>
      <c r="D38" s="3">
        <f>HLOOKUP($A38,'Quarterly Income - WIA'!$C$3:$BM$14,7,FALSE)</f>
        <v>3183</v>
      </c>
      <c r="E38" s="5">
        <f>HLOOKUP($A38,'Employment Counts - WIA'!$C$3:$BM$14,7,FALSE)</f>
        <v>115523</v>
      </c>
      <c r="G38" s="4">
        <f t="shared" si="0"/>
        <v>-0.10186230248306997</v>
      </c>
      <c r="H38" s="6">
        <f t="shared" si="1"/>
        <v>6.8145593716044589E-2</v>
      </c>
    </row>
    <row r="39" spans="1:8" x14ac:dyDescent="0.25">
      <c r="A39" s="1" t="s">
        <v>36</v>
      </c>
      <c r="B39" s="3">
        <f>HLOOKUP($A39,'Quarterly Income - WIA'!$C$3:$BM$14,12,FALSE)</f>
        <v>3161</v>
      </c>
      <c r="C39" s="5">
        <f>HLOOKUP($A39,'Employment Counts - WIA'!$C$3:$BM$14,12,FALSE)</f>
        <v>1646092</v>
      </c>
      <c r="D39" s="3">
        <f>HLOOKUP($A39,'Quarterly Income - WIA'!$C$3:$BM$14,7,FALSE)</f>
        <v>2824</v>
      </c>
      <c r="E39" s="5">
        <f>HLOOKUP($A39,'Employment Counts - WIA'!$C$3:$BM$14,7,FALSE)</f>
        <v>111778</v>
      </c>
      <c r="G39" s="4">
        <f t="shared" si="0"/>
        <v>-0.10661183169882948</v>
      </c>
      <c r="H39" s="6">
        <f t="shared" si="1"/>
        <v>6.7905074564483636E-2</v>
      </c>
    </row>
    <row r="40" spans="1:8" x14ac:dyDescent="0.25">
      <c r="A40" s="1" t="s">
        <v>37</v>
      </c>
      <c r="B40" s="3">
        <f>HLOOKUP($A40,'Quarterly Income - WIA'!$C$3:$BM$14,12,FALSE)</f>
        <v>3391</v>
      </c>
      <c r="C40" s="5">
        <f>HLOOKUP($A40,'Employment Counts - WIA'!$C$3:$BM$14,12,FALSE)</f>
        <v>1680754</v>
      </c>
      <c r="D40" s="3">
        <f>HLOOKUP($A40,'Quarterly Income - WIA'!$C$3:$BM$14,7,FALSE)</f>
        <v>3228</v>
      </c>
      <c r="E40" s="5">
        <f>HLOOKUP($A40,'Employment Counts - WIA'!$C$3:$BM$14,7,FALSE)</f>
        <v>114118</v>
      </c>
      <c r="G40" s="4">
        <f t="shared" si="0"/>
        <v>-4.806841639634326E-2</v>
      </c>
      <c r="H40" s="6">
        <f t="shared" si="1"/>
        <v>6.789690817335553E-2</v>
      </c>
    </row>
    <row r="41" spans="1:8" x14ac:dyDescent="0.25">
      <c r="A41" s="1" t="s">
        <v>38</v>
      </c>
      <c r="B41" s="3">
        <f>HLOOKUP($A41,'Quarterly Income - WIA'!$C$3:$BM$14,12,FALSE)</f>
        <v>3262</v>
      </c>
      <c r="C41" s="5">
        <f>HLOOKUP($A41,'Employment Counts - WIA'!$C$3:$BM$14,12,FALSE)</f>
        <v>1656089</v>
      </c>
      <c r="D41" s="3">
        <f>HLOOKUP($A41,'Quarterly Income - WIA'!$C$3:$BM$14,7,FALSE)</f>
        <v>2937</v>
      </c>
      <c r="E41" s="5">
        <f>HLOOKUP($A41,'Employment Counts - WIA'!$C$3:$BM$14,7,FALSE)</f>
        <v>111455</v>
      </c>
      <c r="G41" s="4">
        <f t="shared" si="0"/>
        <v>-9.9632127529123232E-2</v>
      </c>
      <c r="H41" s="6">
        <f t="shared" si="1"/>
        <v>6.7300126985928896E-2</v>
      </c>
    </row>
    <row r="42" spans="1:8" x14ac:dyDescent="0.25">
      <c r="A42" s="1" t="s">
        <v>39</v>
      </c>
      <c r="B42" s="3">
        <f>HLOOKUP($A42,'Quarterly Income - WIA'!$C$3:$BM$14,12,FALSE)</f>
        <v>3593</v>
      </c>
      <c r="C42" s="5">
        <f>HLOOKUP($A42,'Employment Counts - WIA'!$C$3:$BM$14,12,FALSE)</f>
        <v>1695066</v>
      </c>
      <c r="D42" s="3">
        <f>HLOOKUP($A42,'Quarterly Income - WIA'!$C$3:$BM$14,7,FALSE)</f>
        <v>3292</v>
      </c>
      <c r="E42" s="5">
        <f>HLOOKUP($A42,'Employment Counts - WIA'!$C$3:$BM$14,7,FALSE)</f>
        <v>116385</v>
      </c>
      <c r="G42" s="4">
        <f t="shared" si="0"/>
        <v>-8.3774005009741165E-2</v>
      </c>
      <c r="H42" s="6">
        <f t="shared" si="1"/>
        <v>6.8661043286810067E-2</v>
      </c>
    </row>
    <row r="43" spans="1:8" x14ac:dyDescent="0.25">
      <c r="A43" s="1" t="s">
        <v>40</v>
      </c>
      <c r="B43" s="3">
        <f>HLOOKUP($A43,'Quarterly Income - WIA'!$C$3:$BM$14,12,FALSE)</f>
        <v>3298</v>
      </c>
      <c r="C43" s="5">
        <f>HLOOKUP($A43,'Employment Counts - WIA'!$C$3:$BM$14,12,FALSE)</f>
        <v>1664933</v>
      </c>
      <c r="D43" s="3">
        <f>HLOOKUP($A43,'Quarterly Income - WIA'!$C$3:$BM$14,7,FALSE)</f>
        <v>2985</v>
      </c>
      <c r="E43" s="5">
        <f>HLOOKUP($A43,'Employment Counts - WIA'!$C$3:$BM$14,7,FALSE)</f>
        <v>119649</v>
      </c>
      <c r="G43" s="4">
        <f t="shared" si="0"/>
        <v>-9.4906003638568825E-2</v>
      </c>
      <c r="H43" s="6">
        <f t="shared" si="1"/>
        <v>7.1864153092046343E-2</v>
      </c>
    </row>
    <row r="44" spans="1:8" x14ac:dyDescent="0.25">
      <c r="A44" s="1" t="s">
        <v>41</v>
      </c>
      <c r="B44" s="3">
        <f>HLOOKUP($A44,'Quarterly Income - WIA'!$C$3:$BM$14,12,FALSE)</f>
        <v>3449</v>
      </c>
      <c r="C44" s="5">
        <f>HLOOKUP($A44,'Employment Counts - WIA'!$C$3:$BM$14,12,FALSE)</f>
        <v>1709041</v>
      </c>
      <c r="D44" s="3">
        <f>HLOOKUP($A44,'Quarterly Income - WIA'!$C$3:$BM$14,7,FALSE)</f>
        <v>3341</v>
      </c>
      <c r="E44" s="5">
        <f>HLOOKUP($A44,'Employment Counts - WIA'!$C$3:$BM$14,7,FALSE)</f>
        <v>120349</v>
      </c>
      <c r="G44" s="4">
        <f t="shared" si="0"/>
        <v>-3.1313424180922006E-2</v>
      </c>
      <c r="H44" s="6">
        <f t="shared" si="1"/>
        <v>7.0419024470448635E-2</v>
      </c>
    </row>
    <row r="45" spans="1:8" x14ac:dyDescent="0.25">
      <c r="A45" s="1" t="s">
        <v>42</v>
      </c>
      <c r="B45" s="3">
        <f>HLOOKUP($A45,'Quarterly Income - WIA'!$C$3:$BM$14,12,FALSE)</f>
        <v>3442</v>
      </c>
      <c r="C45" s="5">
        <f>HLOOKUP($A45,'Employment Counts - WIA'!$C$3:$BM$14,12,FALSE)</f>
        <v>1677493</v>
      </c>
      <c r="D45" s="3">
        <f>HLOOKUP($A45,'Quarterly Income - WIA'!$C$3:$BM$14,7,FALSE)</f>
        <v>3166</v>
      </c>
      <c r="E45" s="5">
        <f>HLOOKUP($A45,'Employment Counts - WIA'!$C$3:$BM$14,7,FALSE)</f>
        <v>116034</v>
      </c>
      <c r="G45" s="4">
        <f t="shared" si="0"/>
        <v>-8.0185938407902377E-2</v>
      </c>
      <c r="H45" s="6">
        <f t="shared" si="1"/>
        <v>6.9171078508226264E-2</v>
      </c>
    </row>
    <row r="46" spans="1:8" x14ac:dyDescent="0.25">
      <c r="A46" s="1" t="s">
        <v>43</v>
      </c>
      <c r="B46" s="3">
        <f>HLOOKUP($A46,'Quarterly Income - WIA'!$C$3:$BM$14,12,FALSE)</f>
        <v>3542</v>
      </c>
      <c r="C46" s="5">
        <f>HLOOKUP($A46,'Employment Counts - WIA'!$C$3:$BM$14,12,FALSE)</f>
        <v>1723117</v>
      </c>
      <c r="D46" s="3">
        <f>HLOOKUP($A46,'Quarterly Income - WIA'!$C$3:$BM$14,7,FALSE)</f>
        <v>3323</v>
      </c>
      <c r="E46" s="5">
        <f>HLOOKUP($A46,'Employment Counts - WIA'!$C$3:$BM$14,7,FALSE)</f>
        <v>121374</v>
      </c>
      <c r="G46" s="4">
        <f t="shared" si="0"/>
        <v>-6.1829474872953136E-2</v>
      </c>
      <c r="H46" s="6">
        <f t="shared" si="1"/>
        <v>7.0438629530089947E-2</v>
      </c>
    </row>
    <row r="47" spans="1:8" x14ac:dyDescent="0.25">
      <c r="A47" s="1" t="s">
        <v>44</v>
      </c>
      <c r="B47" s="3">
        <f>HLOOKUP($A47,'Quarterly Income - WIA'!$C$3:$BM$14,12,FALSE)</f>
        <v>3528</v>
      </c>
      <c r="C47" s="5">
        <f>HLOOKUP($A47,'Employment Counts - WIA'!$C$3:$BM$14,12,FALSE)</f>
        <v>1693246</v>
      </c>
      <c r="D47" s="3">
        <f>HLOOKUP($A47,'Quarterly Income - WIA'!$C$3:$BM$14,7,FALSE)</f>
        <v>3067</v>
      </c>
      <c r="E47" s="5">
        <f>HLOOKUP($A47,'Employment Counts - WIA'!$C$3:$BM$14,7,FALSE)</f>
        <v>119357</v>
      </c>
      <c r="G47" s="4">
        <f t="shared" si="0"/>
        <v>-0.1306689342403628</v>
      </c>
      <c r="H47" s="6">
        <f t="shared" si="1"/>
        <v>7.0490052833433542E-2</v>
      </c>
    </row>
    <row r="48" spans="1:8" x14ac:dyDescent="0.25">
      <c r="A48" s="1" t="s">
        <v>45</v>
      </c>
      <c r="B48" s="3">
        <f>HLOOKUP($A48,'Quarterly Income - WIA'!$C$3:$BM$14,12,FALSE)</f>
        <v>3525</v>
      </c>
      <c r="C48" s="5">
        <f>HLOOKUP($A48,'Employment Counts - WIA'!$C$3:$BM$14,12,FALSE)</f>
        <v>1732560</v>
      </c>
      <c r="D48" s="3">
        <f>HLOOKUP($A48,'Quarterly Income - WIA'!$C$3:$BM$14,7,FALSE)</f>
        <v>3190</v>
      </c>
      <c r="E48" s="5">
        <f>HLOOKUP($A48,'Employment Counts - WIA'!$C$3:$BM$14,7,FALSE)</f>
        <v>115527</v>
      </c>
      <c r="G48" s="4">
        <f t="shared" si="0"/>
        <v>-9.50354609929078E-2</v>
      </c>
      <c r="H48" s="6">
        <f t="shared" si="1"/>
        <v>6.6679941820196709E-2</v>
      </c>
    </row>
    <row r="49" spans="1:12" x14ac:dyDescent="0.25">
      <c r="A49" s="1" t="s">
        <v>46</v>
      </c>
      <c r="B49" s="3">
        <f>HLOOKUP($A49,'Quarterly Income - WIA'!$C$3:$BM$14,12,FALSE)</f>
        <v>3382</v>
      </c>
      <c r="C49" s="5">
        <f>HLOOKUP($A49,'Employment Counts - WIA'!$C$3:$BM$14,12,FALSE)</f>
        <v>1709631</v>
      </c>
      <c r="D49" s="3">
        <f>HLOOKUP($A49,'Quarterly Income - WIA'!$C$3:$BM$14,7,FALSE)</f>
        <v>2888</v>
      </c>
      <c r="E49" s="5">
        <f>HLOOKUP($A49,'Employment Counts - WIA'!$C$3:$BM$14,7,FALSE)</f>
        <v>109548</v>
      </c>
      <c r="G49" s="4">
        <f t="shared" si="0"/>
        <v>-0.14606741573033707</v>
      </c>
      <c r="H49" s="6">
        <f t="shared" si="1"/>
        <v>6.4076985033612519E-2</v>
      </c>
    </row>
    <row r="50" spans="1:12" x14ac:dyDescent="0.25">
      <c r="A50" s="1" t="s">
        <v>47</v>
      </c>
      <c r="B50" s="3">
        <f>HLOOKUP($A50,'Quarterly Income - WIA'!$C$3:$BM$14,12,FALSE)</f>
        <v>3641</v>
      </c>
      <c r="C50" s="5">
        <f>HLOOKUP($A50,'Employment Counts - WIA'!$C$3:$BM$14,12,FALSE)</f>
        <v>1749500</v>
      </c>
      <c r="D50" s="3">
        <f>HLOOKUP($A50,'Quarterly Income - WIA'!$C$3:$BM$14,7,FALSE)</f>
        <v>3173</v>
      </c>
      <c r="E50" s="5">
        <f>HLOOKUP($A50,'Employment Counts - WIA'!$C$3:$BM$14,7,FALSE)</f>
        <v>115743</v>
      </c>
      <c r="G50" s="4">
        <f t="shared" si="0"/>
        <v>-0.1285361164515243</v>
      </c>
      <c r="H50" s="6">
        <f t="shared" si="1"/>
        <v>6.6157759359817089E-2</v>
      </c>
    </row>
    <row r="51" spans="1:12" x14ac:dyDescent="0.25">
      <c r="A51" s="1" t="s">
        <v>48</v>
      </c>
      <c r="B51" s="3">
        <f>HLOOKUP($A51,'Quarterly Income - WIA'!$C$3:$BM$14,12,FALSE)</f>
        <v>3574</v>
      </c>
      <c r="C51" s="5">
        <f>HLOOKUP($A51,'Employment Counts - WIA'!$C$3:$BM$14,12,FALSE)</f>
        <v>1721099</v>
      </c>
      <c r="D51" s="3">
        <f>HLOOKUP($A51,'Quarterly Income - WIA'!$C$3:$BM$14,7,FALSE)</f>
        <v>3029</v>
      </c>
      <c r="E51" s="5">
        <f>HLOOKUP($A51,'Employment Counts - WIA'!$C$3:$BM$14,7,FALSE)</f>
        <v>112486</v>
      </c>
      <c r="G51" s="4">
        <f t="shared" si="0"/>
        <v>-0.15249020705092334</v>
      </c>
      <c r="H51" s="6">
        <f t="shared" si="1"/>
        <v>6.5357077076914225E-2</v>
      </c>
    </row>
    <row r="52" spans="1:12" x14ac:dyDescent="0.25">
      <c r="A52" s="1" t="s">
        <v>49</v>
      </c>
      <c r="B52" s="3">
        <f>HLOOKUP($A52,'Quarterly Income - WIA'!$C$3:$BM$14,12,FALSE)</f>
        <v>3567</v>
      </c>
      <c r="C52" s="5">
        <f>HLOOKUP($A52,'Employment Counts - WIA'!$C$3:$BM$14,12,FALSE)</f>
        <v>1752458</v>
      </c>
      <c r="D52" s="3">
        <f>HLOOKUP($A52,'Quarterly Income - WIA'!$C$3:$BM$14,7,FALSE)</f>
        <v>3203</v>
      </c>
      <c r="E52" s="5">
        <f>HLOOKUP($A52,'Employment Counts - WIA'!$C$3:$BM$14,7,FALSE)</f>
        <v>113751</v>
      </c>
      <c r="G52" s="4">
        <f t="shared" si="0"/>
        <v>-0.10204653770675638</v>
      </c>
      <c r="H52" s="6">
        <f t="shared" si="1"/>
        <v>6.4909401537725869E-2</v>
      </c>
    </row>
    <row r="53" spans="1:12" x14ac:dyDescent="0.25">
      <c r="A53" s="1" t="s">
        <v>50</v>
      </c>
      <c r="B53" s="3">
        <f>HLOOKUP($A53,'Quarterly Income - WIA'!$C$3:$BM$14,12,FALSE)</f>
        <v>3433</v>
      </c>
      <c r="C53" s="5">
        <f>HLOOKUP($A53,'Employment Counts - WIA'!$C$3:$BM$14,12,FALSE)</f>
        <v>1727259</v>
      </c>
      <c r="D53" s="3">
        <f>HLOOKUP($A53,'Quarterly Income - WIA'!$C$3:$BM$14,7,FALSE)</f>
        <v>2909</v>
      </c>
      <c r="E53" s="5">
        <f>HLOOKUP($A53,'Employment Counts - WIA'!$C$3:$BM$14,7,FALSE)</f>
        <v>109808</v>
      </c>
      <c r="G53" s="4">
        <f t="shared" si="0"/>
        <v>-0.15263617826973491</v>
      </c>
      <c r="H53" s="6">
        <f t="shared" si="1"/>
        <v>6.3573557874065212E-2</v>
      </c>
    </row>
    <row r="54" spans="1:12" x14ac:dyDescent="0.25">
      <c r="A54" s="1" t="s">
        <v>51</v>
      </c>
      <c r="B54" s="3">
        <f>HLOOKUP($A54,'Quarterly Income - WIA'!$C$3:$BM$14,12,FALSE)</f>
        <v>3664</v>
      </c>
      <c r="C54" s="5">
        <f>HLOOKUP($A54,'Employment Counts - WIA'!$C$3:$BM$14,12,FALSE)</f>
        <v>1774787</v>
      </c>
      <c r="D54" s="3">
        <f>HLOOKUP($A54,'Quarterly Income - WIA'!$C$3:$BM$14,7,FALSE)</f>
        <v>3087</v>
      </c>
      <c r="E54" s="5">
        <f>HLOOKUP($A54,'Employment Counts - WIA'!$C$3:$BM$14,7,FALSE)</f>
        <v>113104</v>
      </c>
      <c r="G54" s="4">
        <f t="shared" si="0"/>
        <v>-0.15747816593886463</v>
      </c>
      <c r="H54" s="6">
        <f t="shared" si="1"/>
        <v>6.3728210765573556E-2</v>
      </c>
    </row>
    <row r="55" spans="1:12" x14ac:dyDescent="0.25">
      <c r="A55" s="1" t="s">
        <v>52</v>
      </c>
      <c r="B55" s="3">
        <f>HLOOKUP($A55,'Quarterly Income - WIA'!$C$3:$BM$14,12,FALSE)</f>
        <v>3660</v>
      </c>
      <c r="C55" s="5">
        <f>HLOOKUP($A55,'Employment Counts - WIA'!$C$3:$BM$14,12,FALSE)</f>
        <v>1738619</v>
      </c>
      <c r="D55" s="3">
        <f>HLOOKUP($A55,'Quarterly Income - WIA'!$C$3:$BM$14,7,FALSE)</f>
        <v>2942</v>
      </c>
      <c r="E55" s="5">
        <f>HLOOKUP($A55,'Employment Counts - WIA'!$C$3:$BM$14,7,FALSE)</f>
        <v>105927</v>
      </c>
      <c r="G55" s="4">
        <f t="shared" si="0"/>
        <v>-0.19617486338797815</v>
      </c>
      <c r="H55" s="6">
        <f t="shared" si="1"/>
        <v>6.092594179633376E-2</v>
      </c>
    </row>
    <row r="56" spans="1:12" x14ac:dyDescent="0.25">
      <c r="A56" s="1" t="s">
        <v>53</v>
      </c>
      <c r="B56" s="3">
        <f>HLOOKUP($A56,'Quarterly Income - WIA'!$C$3:$BM$14,12,FALSE)</f>
        <v>3666</v>
      </c>
      <c r="C56" s="5">
        <f>HLOOKUP($A56,'Employment Counts - WIA'!$C$3:$BM$14,12,FALSE)</f>
        <v>1783157</v>
      </c>
      <c r="D56" s="3">
        <f>HLOOKUP($A56,'Quarterly Income - WIA'!$C$3:$BM$14,7,FALSE)</f>
        <v>3134</v>
      </c>
      <c r="E56" s="5">
        <f>HLOOKUP($A56,'Employment Counts - WIA'!$C$3:$BM$14,7,FALSE)</f>
        <v>107565</v>
      </c>
      <c r="G56" s="4">
        <f t="shared" si="0"/>
        <v>-0.14511729405346427</v>
      </c>
      <c r="H56" s="6">
        <f t="shared" si="1"/>
        <v>6.0322787056888427E-2</v>
      </c>
    </row>
    <row r="57" spans="1:12" x14ac:dyDescent="0.25">
      <c r="A57" s="1" t="s">
        <v>54</v>
      </c>
      <c r="B57" s="3">
        <f>HLOOKUP($A57,'Quarterly Income - WIA'!$C$3:$BM$14,12,FALSE)</f>
        <v>3543</v>
      </c>
      <c r="C57" s="5">
        <f>HLOOKUP($A57,'Employment Counts - WIA'!$C$3:$BM$14,12,FALSE)</f>
        <v>1758442</v>
      </c>
      <c r="D57" s="3">
        <f>HLOOKUP($A57,'Quarterly Income - WIA'!$C$3:$BM$14,7,FALSE)</f>
        <v>2950</v>
      </c>
      <c r="E57" s="5">
        <f>HLOOKUP($A57,'Employment Counts - WIA'!$C$3:$BM$14,7,FALSE)</f>
        <v>106327</v>
      </c>
      <c r="G57" s="4">
        <f t="shared" si="0"/>
        <v>-0.16737228337567034</v>
      </c>
      <c r="H57" s="6">
        <f t="shared" si="1"/>
        <v>6.0466594860677805E-2</v>
      </c>
    </row>
    <row r="58" spans="1:12" x14ac:dyDescent="0.25">
      <c r="A58" s="1" t="s">
        <v>55</v>
      </c>
      <c r="B58" s="3">
        <f>HLOOKUP($A58,'Quarterly Income - WIA'!$C$3:$BM$14,12,FALSE)</f>
        <v>3826</v>
      </c>
      <c r="C58" s="5">
        <f>HLOOKUP($A58,'Employment Counts - WIA'!$C$3:$BM$14,12,FALSE)</f>
        <v>1810882</v>
      </c>
      <c r="D58" s="3">
        <f>HLOOKUP($A58,'Quarterly Income - WIA'!$C$3:$BM$14,7,FALSE)</f>
        <v>3201</v>
      </c>
      <c r="E58" s="5">
        <f>HLOOKUP($A58,'Employment Counts - WIA'!$C$3:$BM$14,7,FALSE)</f>
        <v>111306</v>
      </c>
      <c r="G58" s="4">
        <f t="shared" si="0"/>
        <v>-0.1633559853633037</v>
      </c>
      <c r="H58" s="6">
        <f t="shared" si="1"/>
        <v>6.1465076134171084E-2</v>
      </c>
    </row>
    <row r="59" spans="1:12" x14ac:dyDescent="0.25">
      <c r="A59" s="1" t="s">
        <v>56</v>
      </c>
      <c r="B59" s="3">
        <f>HLOOKUP($A59,'Quarterly Income - WIA'!$C$3:$BM$14,12,FALSE)</f>
        <v>3713</v>
      </c>
      <c r="C59" s="5">
        <f>HLOOKUP($A59,'Employment Counts - WIA'!$C$3:$BM$14,12,FALSE)</f>
        <v>1776268</v>
      </c>
      <c r="D59" s="3">
        <f>HLOOKUP($A59,'Quarterly Income - WIA'!$C$3:$BM$14,7,FALSE)</f>
        <v>2994</v>
      </c>
      <c r="E59" s="5">
        <f>HLOOKUP($A59,'Employment Counts - WIA'!$C$3:$BM$14,7,FALSE)</f>
        <v>108834</v>
      </c>
      <c r="G59" s="4">
        <f t="shared" si="0"/>
        <v>-0.19364395367627255</v>
      </c>
      <c r="H59" s="6">
        <f t="shared" si="1"/>
        <v>6.127115953223275E-2</v>
      </c>
    </row>
    <row r="60" spans="1:12" x14ac:dyDescent="0.25">
      <c r="A60" s="1" t="s">
        <v>57</v>
      </c>
      <c r="B60" s="3">
        <f>HLOOKUP($A60,'Quarterly Income - WIA'!$C$3:$BM$14,12,FALSE)</f>
        <v>3772</v>
      </c>
      <c r="C60" s="5">
        <f>HLOOKUP($A60,'Employment Counts - WIA'!$C$3:$BM$14,12,FALSE)</f>
        <v>1805238</v>
      </c>
      <c r="D60" s="3">
        <f>HLOOKUP($A60,'Quarterly Income - WIA'!$C$3:$BM$14,7,FALSE)</f>
        <v>3211</v>
      </c>
      <c r="E60" s="5">
        <f>HLOOKUP($A60,'Employment Counts - WIA'!$C$3:$BM$14,7,FALSE)</f>
        <v>109135</v>
      </c>
      <c r="G60" s="4">
        <f t="shared" si="0"/>
        <v>-0.14872746553552493</v>
      </c>
      <c r="H60" s="6">
        <f t="shared" si="1"/>
        <v>6.0454632574762995E-2</v>
      </c>
    </row>
    <row r="61" spans="1:12" x14ac:dyDescent="0.25">
      <c r="A61" s="1" t="s">
        <v>58</v>
      </c>
      <c r="B61" s="3">
        <f>HLOOKUP($A61,'Quarterly Income - WIA'!$C$3:$BM$14,12,FALSE)</f>
        <v>3656</v>
      </c>
      <c r="C61" s="5">
        <f>HLOOKUP($A61,'Employment Counts - WIA'!$C$3:$BM$14,12,FALSE)</f>
        <v>1788991</v>
      </c>
      <c r="D61" s="3">
        <f>HLOOKUP($A61,'Quarterly Income - WIA'!$C$3:$BM$14,7,FALSE)</f>
        <v>2939</v>
      </c>
      <c r="E61" s="5">
        <f>HLOOKUP($A61,'Employment Counts - WIA'!$C$3:$BM$14,7,FALSE)</f>
        <v>104839</v>
      </c>
      <c r="G61" s="4">
        <f t="shared" si="0"/>
        <v>-0.19611597374179432</v>
      </c>
      <c r="H61" s="6">
        <f t="shared" si="1"/>
        <v>5.8602307110544434E-2</v>
      </c>
    </row>
    <row r="62" spans="1:12" x14ac:dyDescent="0.25">
      <c r="A62" s="1" t="s">
        <v>59</v>
      </c>
      <c r="B62" s="3">
        <f>HLOOKUP($A62,'Quarterly Income - WIA'!$C$3:$BM$14,12,FALSE)</f>
        <v>4078</v>
      </c>
      <c r="C62" s="5">
        <f>HLOOKUP($A62,'Employment Counts - WIA'!$C$3:$BM$14,12,FALSE)</f>
        <v>1835587</v>
      </c>
      <c r="D62" s="3">
        <f>HLOOKUP($A62,'Quarterly Income - WIA'!$C$3:$BM$14,7,FALSE)</f>
        <v>3286</v>
      </c>
      <c r="E62" s="5">
        <f>HLOOKUP($A62,'Employment Counts - WIA'!$C$3:$BM$14,7,FALSE)</f>
        <v>108939</v>
      </c>
      <c r="G62" s="4">
        <f t="shared" si="0"/>
        <v>-0.19421284943599804</v>
      </c>
      <c r="H62" s="6">
        <f t="shared" si="1"/>
        <v>5.9348317459210598E-2</v>
      </c>
    </row>
    <row r="63" spans="1:12" x14ac:dyDescent="0.25">
      <c r="A63" s="1" t="s">
        <v>60</v>
      </c>
      <c r="B63" s="3">
        <f>HLOOKUP($A63,'Quarterly Income - WIA'!$C$3:$BM$14,12,FALSE)</f>
        <v>3717</v>
      </c>
      <c r="C63" s="5">
        <f>HLOOKUP($A63,'Employment Counts - WIA'!$C$3:$BM$14,12,FALSE)</f>
        <v>1805452</v>
      </c>
      <c r="D63" s="3">
        <f>HLOOKUP($A63,'Quarterly Income - WIA'!$C$3:$BM$14,7,FALSE)</f>
        <v>2933</v>
      </c>
      <c r="E63" s="5">
        <f>HLOOKUP($A63,'Employment Counts - WIA'!$C$3:$BM$14,7,FALSE)</f>
        <v>103784</v>
      </c>
      <c r="G63" s="4">
        <f t="shared" si="0"/>
        <v>-0.21092278719397364</v>
      </c>
      <c r="H63" s="6">
        <f t="shared" si="1"/>
        <v>5.7483666140113389E-2</v>
      </c>
    </row>
    <row r="64" spans="1:12" x14ac:dyDescent="0.25">
      <c r="A64" s="1" t="s">
        <v>61</v>
      </c>
      <c r="B64" s="3">
        <f>HLOOKUP($A64,'Quarterly Income - WIA'!$C$3:$BM$14,12,FALSE)</f>
        <v>3862</v>
      </c>
      <c r="C64" s="5">
        <f>HLOOKUP($A64,'Employment Counts - WIA'!$C$3:$BM$14,12,FALSE)</f>
        <v>1841806</v>
      </c>
      <c r="D64" s="3">
        <f>HLOOKUP($A64,'Quarterly Income - WIA'!$C$3:$BM$14,7,FALSE)</f>
        <v>3228</v>
      </c>
      <c r="E64" s="5">
        <f>HLOOKUP($A64,'Employment Counts - WIA'!$C$3:$BM$14,7,FALSE)</f>
        <v>105065</v>
      </c>
      <c r="G64" s="4">
        <f t="shared" si="0"/>
        <v>-0.16416364577938891</v>
      </c>
      <c r="H64" s="6">
        <f t="shared" si="1"/>
        <v>5.704455300938318E-2</v>
      </c>
      <c r="K64" s="12">
        <f>E24-E64</f>
        <v>19316</v>
      </c>
      <c r="L64">
        <f>K64/E24</f>
        <v>0.15529703089700195</v>
      </c>
    </row>
    <row r="65" spans="1:5" x14ac:dyDescent="0.25">
      <c r="A65" s="1" t="s">
        <v>62</v>
      </c>
      <c r="B65" s="3">
        <f>HLOOKUP($A65,'Quarterly Income - WIA'!$C$3:$BM$14,12,FALSE)</f>
        <v>3908</v>
      </c>
      <c r="C65" s="5">
        <f>HLOOKUP($A65,'Employment Counts - WIA'!$C$3:$BM$14,12,FALSE)</f>
        <v>1817629</v>
      </c>
      <c r="D65" s="3">
        <f>HLOOKUP($A65,'Quarterly Income - WIA'!$C$3:$BM$14,7,FALSE)</f>
        <v>2969</v>
      </c>
      <c r="E65" s="5">
        <f>HLOOKUP($A65,'Employment Counts - WIA'!$C$3:$BM$14,7,FALSE)</f>
        <v>101434</v>
      </c>
    </row>
    <row r="67" spans="1:5" x14ac:dyDescent="0.25">
      <c r="A67" s="11" t="s">
        <v>88</v>
      </c>
    </row>
    <row r="68" spans="1:5" x14ac:dyDescent="0.25">
      <c r="A68" s="11" t="s">
        <v>89</v>
      </c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7"/>
  <sheetViews>
    <sheetView workbookViewId="0">
      <selection activeCell="A19" sqref="A19"/>
    </sheetView>
  </sheetViews>
  <sheetFormatPr defaultColWidth="10" defaultRowHeight="15" x14ac:dyDescent="0.25"/>
  <cols>
    <col min="1" max="1" width="21.625" style="8" bestFit="1" customWidth="1"/>
    <col min="2" max="16384" width="10" style="8"/>
  </cols>
  <sheetData>
    <row r="1" spans="1:65" x14ac:dyDescent="0.25">
      <c r="A1" s="8" t="s">
        <v>85</v>
      </c>
    </row>
    <row r="3" spans="1:65" x14ac:dyDescent="0.25">
      <c r="B3" s="9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8</v>
      </c>
      <c r="K3" s="9" t="s">
        <v>9</v>
      </c>
      <c r="L3" s="9" t="s">
        <v>10</v>
      </c>
      <c r="M3" s="9" t="s">
        <v>11</v>
      </c>
      <c r="N3" s="9" t="s">
        <v>12</v>
      </c>
      <c r="O3" s="9" t="s">
        <v>13</v>
      </c>
      <c r="P3" s="9" t="s">
        <v>14</v>
      </c>
      <c r="Q3" s="9" t="s">
        <v>15</v>
      </c>
      <c r="R3" s="9" t="s">
        <v>16</v>
      </c>
      <c r="S3" s="9" t="s">
        <v>17</v>
      </c>
      <c r="T3" s="9" t="s">
        <v>18</v>
      </c>
      <c r="U3" s="9" t="s">
        <v>19</v>
      </c>
      <c r="V3" s="9" t="s">
        <v>20</v>
      </c>
      <c r="W3" s="9" t="s">
        <v>21</v>
      </c>
      <c r="X3" s="9" t="s">
        <v>22</v>
      </c>
      <c r="Y3" s="9" t="s">
        <v>23</v>
      </c>
      <c r="Z3" s="9" t="s">
        <v>24</v>
      </c>
      <c r="AA3" s="9" t="s">
        <v>25</v>
      </c>
      <c r="AB3" s="9" t="s">
        <v>26</v>
      </c>
      <c r="AC3" s="9" t="s">
        <v>27</v>
      </c>
      <c r="AD3" s="9" t="s">
        <v>28</v>
      </c>
      <c r="AE3" s="9" t="s">
        <v>29</v>
      </c>
      <c r="AF3" s="9" t="s">
        <v>30</v>
      </c>
      <c r="AG3" s="9" t="s">
        <v>31</v>
      </c>
      <c r="AH3" s="9" t="s">
        <v>32</v>
      </c>
      <c r="AI3" s="9" t="s">
        <v>33</v>
      </c>
      <c r="AJ3" s="9" t="s">
        <v>34</v>
      </c>
      <c r="AK3" s="9" t="s">
        <v>35</v>
      </c>
      <c r="AL3" s="9" t="s">
        <v>36</v>
      </c>
      <c r="AM3" s="9" t="s">
        <v>37</v>
      </c>
      <c r="AN3" s="9" t="s">
        <v>38</v>
      </c>
      <c r="AO3" s="9" t="s">
        <v>39</v>
      </c>
      <c r="AP3" s="9" t="s">
        <v>40</v>
      </c>
      <c r="AQ3" s="9" t="s">
        <v>41</v>
      </c>
      <c r="AR3" s="9" t="s">
        <v>42</v>
      </c>
      <c r="AS3" s="9" t="s">
        <v>43</v>
      </c>
      <c r="AT3" s="9" t="s">
        <v>44</v>
      </c>
      <c r="AU3" s="9" t="s">
        <v>45</v>
      </c>
      <c r="AV3" s="9" t="s">
        <v>46</v>
      </c>
      <c r="AW3" s="9" t="s">
        <v>47</v>
      </c>
      <c r="AX3" s="9" t="s">
        <v>48</v>
      </c>
      <c r="AY3" s="9" t="s">
        <v>49</v>
      </c>
      <c r="AZ3" s="9" t="s">
        <v>50</v>
      </c>
      <c r="BA3" s="9" t="s">
        <v>51</v>
      </c>
      <c r="BB3" s="9" t="s">
        <v>52</v>
      </c>
      <c r="BC3" s="9" t="s">
        <v>53</v>
      </c>
      <c r="BD3" s="9" t="s">
        <v>54</v>
      </c>
      <c r="BE3" s="9" t="s">
        <v>55</v>
      </c>
      <c r="BF3" s="9" t="s">
        <v>56</v>
      </c>
      <c r="BG3" s="9" t="s">
        <v>57</v>
      </c>
      <c r="BH3" s="9" t="s">
        <v>58</v>
      </c>
      <c r="BI3" s="9" t="s">
        <v>59</v>
      </c>
      <c r="BJ3" s="9" t="s">
        <v>60</v>
      </c>
      <c r="BK3" s="9" t="s">
        <v>61</v>
      </c>
      <c r="BL3" s="9" t="s">
        <v>62</v>
      </c>
      <c r="BM3" s="9" t="s">
        <v>73</v>
      </c>
    </row>
    <row r="4" spans="1:65" x14ac:dyDescent="0.25">
      <c r="A4" s="9" t="s">
        <v>74</v>
      </c>
      <c r="C4" s="8">
        <v>149699</v>
      </c>
      <c r="D4" s="8">
        <v>149885</v>
      </c>
      <c r="E4" s="8">
        <v>150781</v>
      </c>
      <c r="F4" s="8">
        <v>146206</v>
      </c>
      <c r="G4" s="8">
        <v>149605</v>
      </c>
      <c r="H4" s="8">
        <v>146866</v>
      </c>
      <c r="I4" s="8">
        <v>150371</v>
      </c>
      <c r="J4" s="8">
        <v>145813</v>
      </c>
      <c r="K4" s="8">
        <v>146491</v>
      </c>
      <c r="L4" s="8">
        <v>146370</v>
      </c>
      <c r="M4" s="8">
        <v>151683</v>
      </c>
      <c r="N4" s="8">
        <v>147219</v>
      </c>
      <c r="O4" s="8">
        <v>151551</v>
      </c>
      <c r="P4" s="8">
        <v>149321</v>
      </c>
      <c r="Q4" s="8">
        <v>153538</v>
      </c>
      <c r="R4" s="8">
        <v>149095</v>
      </c>
      <c r="S4" s="8">
        <v>150379</v>
      </c>
      <c r="T4" s="8">
        <v>145974</v>
      </c>
      <c r="U4" s="8">
        <v>154376</v>
      </c>
      <c r="V4" s="8">
        <v>151130</v>
      </c>
      <c r="W4" s="8">
        <v>154047</v>
      </c>
      <c r="X4" s="8">
        <v>149374</v>
      </c>
      <c r="Y4" s="8">
        <v>152988</v>
      </c>
      <c r="Z4" s="8">
        <v>146178</v>
      </c>
      <c r="AA4" s="8">
        <v>150733</v>
      </c>
      <c r="AB4" s="8">
        <v>150963</v>
      </c>
      <c r="AC4" s="8">
        <v>154159</v>
      </c>
      <c r="AD4" s="8">
        <v>150711</v>
      </c>
      <c r="AE4" s="8">
        <v>155327</v>
      </c>
      <c r="AF4" s="8">
        <v>149219</v>
      </c>
      <c r="AG4" s="8">
        <v>152049</v>
      </c>
      <c r="AH4" s="8">
        <v>145292</v>
      </c>
      <c r="AI4" s="8">
        <v>147084</v>
      </c>
      <c r="AJ4" s="8">
        <v>144759</v>
      </c>
      <c r="AK4" s="8">
        <v>148077</v>
      </c>
      <c r="AL4" s="8">
        <v>143615</v>
      </c>
      <c r="AM4" s="8">
        <v>145031</v>
      </c>
      <c r="AN4" s="8">
        <v>143053</v>
      </c>
      <c r="AO4" s="8">
        <v>146111</v>
      </c>
      <c r="AP4" s="8">
        <v>144048</v>
      </c>
      <c r="AQ4" s="8">
        <v>149545</v>
      </c>
      <c r="AR4" s="8">
        <v>146091</v>
      </c>
      <c r="AS4" s="8">
        <v>149060</v>
      </c>
      <c r="AT4" s="8">
        <v>146605</v>
      </c>
      <c r="AU4" s="8">
        <v>150878</v>
      </c>
      <c r="AV4" s="8">
        <v>148198</v>
      </c>
      <c r="AW4" s="8">
        <v>148613</v>
      </c>
      <c r="AX4" s="8">
        <v>145975</v>
      </c>
      <c r="AY4" s="8">
        <v>149791</v>
      </c>
      <c r="AZ4" s="8">
        <v>147859</v>
      </c>
      <c r="BA4" s="8">
        <v>149505</v>
      </c>
      <c r="BB4" s="8">
        <v>145991</v>
      </c>
      <c r="BC4" s="8">
        <v>151992</v>
      </c>
      <c r="BD4" s="8">
        <v>147683</v>
      </c>
      <c r="BE4" s="8">
        <v>151611</v>
      </c>
      <c r="BF4" s="8">
        <v>146233</v>
      </c>
      <c r="BG4" s="8">
        <v>149590</v>
      </c>
      <c r="BH4" s="8">
        <v>149662</v>
      </c>
      <c r="BI4" s="8">
        <v>153126</v>
      </c>
      <c r="BJ4" s="8">
        <v>149514</v>
      </c>
      <c r="BK4" s="8">
        <v>152341</v>
      </c>
      <c r="BL4" s="8">
        <v>149465</v>
      </c>
      <c r="BM4" s="8">
        <v>151327</v>
      </c>
    </row>
    <row r="5" spans="1:65" x14ac:dyDescent="0.25">
      <c r="A5" s="9" t="s">
        <v>75</v>
      </c>
      <c r="C5" s="8">
        <v>75553</v>
      </c>
      <c r="D5" s="8">
        <v>74534</v>
      </c>
      <c r="E5" s="8">
        <v>76177</v>
      </c>
      <c r="F5" s="8">
        <v>73788</v>
      </c>
      <c r="G5" s="8">
        <v>76862</v>
      </c>
      <c r="H5" s="8">
        <v>74621</v>
      </c>
      <c r="I5" s="8">
        <v>77579</v>
      </c>
      <c r="J5" s="8">
        <v>75435</v>
      </c>
      <c r="K5" s="8">
        <v>76881</v>
      </c>
      <c r="L5" s="8">
        <v>76571</v>
      </c>
      <c r="M5" s="8">
        <v>80894</v>
      </c>
      <c r="N5" s="8">
        <v>78568</v>
      </c>
      <c r="O5" s="8">
        <v>80845</v>
      </c>
      <c r="P5" s="8">
        <v>79634</v>
      </c>
      <c r="Q5" s="8">
        <v>81528</v>
      </c>
      <c r="R5" s="8">
        <v>82261</v>
      </c>
      <c r="S5" s="8">
        <v>80347</v>
      </c>
      <c r="T5" s="8">
        <v>77828</v>
      </c>
      <c r="U5" s="8">
        <v>81784</v>
      </c>
      <c r="V5" s="8">
        <v>80824</v>
      </c>
      <c r="W5" s="8">
        <v>82967</v>
      </c>
      <c r="X5" s="8">
        <v>80423</v>
      </c>
      <c r="Y5" s="8">
        <v>84536</v>
      </c>
      <c r="Z5" s="8">
        <v>81867</v>
      </c>
      <c r="AA5" s="8">
        <v>83564</v>
      </c>
      <c r="AB5" s="8">
        <v>80944</v>
      </c>
      <c r="AC5" s="8">
        <v>83995</v>
      </c>
      <c r="AD5" s="8">
        <v>82561</v>
      </c>
      <c r="AE5" s="8">
        <v>84102</v>
      </c>
      <c r="AF5" s="8">
        <v>80737</v>
      </c>
      <c r="AG5" s="8">
        <v>81777</v>
      </c>
      <c r="AH5" s="8">
        <v>76926</v>
      </c>
      <c r="AI5" s="8">
        <v>76970</v>
      </c>
      <c r="AJ5" s="8">
        <v>75213</v>
      </c>
      <c r="AK5" s="8">
        <v>77901</v>
      </c>
      <c r="AL5" s="8">
        <v>76633</v>
      </c>
      <c r="AM5" s="8">
        <v>77789</v>
      </c>
      <c r="AN5" s="8">
        <v>76655</v>
      </c>
      <c r="AO5" s="8">
        <v>79466</v>
      </c>
      <c r="AP5" s="8">
        <v>77944</v>
      </c>
      <c r="AQ5" s="8">
        <v>80512</v>
      </c>
      <c r="AR5" s="8">
        <v>77076</v>
      </c>
      <c r="AS5" s="8">
        <v>79905</v>
      </c>
      <c r="AT5" s="8">
        <v>78597</v>
      </c>
      <c r="AU5" s="8">
        <v>82064</v>
      </c>
      <c r="AV5" s="8">
        <v>79609</v>
      </c>
      <c r="AW5" s="8">
        <v>82241</v>
      </c>
      <c r="AX5" s="8">
        <v>81336</v>
      </c>
      <c r="AY5" s="8">
        <v>82554</v>
      </c>
      <c r="AZ5" s="8">
        <v>79655</v>
      </c>
      <c r="BA5" s="8">
        <v>82994</v>
      </c>
      <c r="BB5" s="8">
        <v>82157</v>
      </c>
      <c r="BC5" s="8">
        <v>84156</v>
      </c>
      <c r="BD5" s="8">
        <v>81796</v>
      </c>
      <c r="BE5" s="8">
        <v>84736</v>
      </c>
      <c r="BF5" s="8">
        <v>83154</v>
      </c>
      <c r="BG5" s="8">
        <v>85901</v>
      </c>
      <c r="BH5" s="8">
        <v>84126</v>
      </c>
      <c r="BI5" s="8">
        <v>87642</v>
      </c>
      <c r="BJ5" s="8">
        <v>86783</v>
      </c>
      <c r="BK5" s="8">
        <v>89136</v>
      </c>
      <c r="BL5" s="8">
        <v>86424</v>
      </c>
      <c r="BM5" s="8">
        <v>88646</v>
      </c>
    </row>
    <row r="6" spans="1:65" x14ac:dyDescent="0.25">
      <c r="A6" s="9" t="s">
        <v>76</v>
      </c>
      <c r="C6" s="8">
        <v>479244</v>
      </c>
      <c r="D6" s="8">
        <v>492015</v>
      </c>
      <c r="E6" s="8">
        <v>491740</v>
      </c>
      <c r="F6" s="8">
        <v>472840</v>
      </c>
      <c r="G6" s="8">
        <v>475050</v>
      </c>
      <c r="H6" s="8">
        <v>478803</v>
      </c>
      <c r="I6" s="8">
        <v>482302</v>
      </c>
      <c r="J6" s="8">
        <v>468438</v>
      </c>
      <c r="K6" s="8">
        <v>471880</v>
      </c>
      <c r="L6" s="8">
        <v>466296</v>
      </c>
      <c r="M6" s="8">
        <v>474591</v>
      </c>
      <c r="N6" s="8">
        <v>472347</v>
      </c>
      <c r="O6" s="8">
        <v>480441</v>
      </c>
      <c r="P6" s="8">
        <v>480449</v>
      </c>
      <c r="Q6" s="8">
        <v>490813</v>
      </c>
      <c r="R6" s="8">
        <v>480564</v>
      </c>
      <c r="S6" s="8">
        <v>483109</v>
      </c>
      <c r="T6" s="8">
        <v>484674</v>
      </c>
      <c r="U6" s="8">
        <v>489527</v>
      </c>
      <c r="V6" s="8">
        <v>483142</v>
      </c>
      <c r="W6" s="8">
        <v>495106</v>
      </c>
      <c r="X6" s="8">
        <v>486096</v>
      </c>
      <c r="Y6" s="8">
        <v>501903</v>
      </c>
      <c r="Z6" s="8">
        <v>497611</v>
      </c>
      <c r="AA6" s="8">
        <v>501179</v>
      </c>
      <c r="AB6" s="8">
        <v>497707</v>
      </c>
      <c r="AC6" s="8">
        <v>507676</v>
      </c>
      <c r="AD6" s="8">
        <v>495542</v>
      </c>
      <c r="AE6" s="8">
        <v>497174</v>
      </c>
      <c r="AF6" s="8">
        <v>492663</v>
      </c>
      <c r="AG6" s="8">
        <v>494750</v>
      </c>
      <c r="AH6" s="8">
        <v>477697</v>
      </c>
      <c r="AI6" s="8">
        <v>480773</v>
      </c>
      <c r="AJ6" s="8">
        <v>473485</v>
      </c>
      <c r="AK6" s="8">
        <v>481375</v>
      </c>
      <c r="AL6" s="8">
        <v>466149</v>
      </c>
      <c r="AM6" s="8">
        <v>475759</v>
      </c>
      <c r="AN6" s="8">
        <v>469707</v>
      </c>
      <c r="AO6" s="8">
        <v>480435</v>
      </c>
      <c r="AP6" s="8">
        <v>466975</v>
      </c>
      <c r="AQ6" s="8">
        <v>479179</v>
      </c>
      <c r="AR6" s="8">
        <v>476589</v>
      </c>
      <c r="AS6" s="8">
        <v>485393</v>
      </c>
      <c r="AT6" s="8">
        <v>476739</v>
      </c>
      <c r="AU6" s="8">
        <v>492319</v>
      </c>
      <c r="AV6" s="8">
        <v>494236</v>
      </c>
      <c r="AW6" s="8">
        <v>504261</v>
      </c>
      <c r="AX6" s="8">
        <v>497909</v>
      </c>
      <c r="AY6" s="8">
        <v>507118</v>
      </c>
      <c r="AZ6" s="8">
        <v>498780</v>
      </c>
      <c r="BA6" s="8">
        <v>514581</v>
      </c>
      <c r="BB6" s="8">
        <v>504202</v>
      </c>
      <c r="BC6" s="8">
        <v>514753</v>
      </c>
      <c r="BD6" s="8">
        <v>515254</v>
      </c>
      <c r="BE6" s="8">
        <v>528734</v>
      </c>
      <c r="BF6" s="8">
        <v>520635</v>
      </c>
      <c r="BG6" s="8">
        <v>523887</v>
      </c>
      <c r="BH6" s="8">
        <v>524291</v>
      </c>
      <c r="BI6" s="8">
        <v>535223</v>
      </c>
      <c r="BJ6" s="8">
        <v>529365</v>
      </c>
      <c r="BK6" s="8">
        <v>541170</v>
      </c>
      <c r="BL6" s="8">
        <v>540394</v>
      </c>
      <c r="BM6" s="8">
        <v>548798</v>
      </c>
    </row>
    <row r="7" spans="1:65" x14ac:dyDescent="0.25">
      <c r="A7" s="9" t="s">
        <v>77</v>
      </c>
      <c r="C7" s="8">
        <v>168979</v>
      </c>
      <c r="D7" s="8">
        <v>166522</v>
      </c>
      <c r="E7" s="8">
        <v>169258</v>
      </c>
      <c r="F7" s="8">
        <v>163361</v>
      </c>
      <c r="G7" s="8">
        <v>166045</v>
      </c>
      <c r="H7" s="8">
        <v>163782</v>
      </c>
      <c r="I7" s="8">
        <v>167512</v>
      </c>
      <c r="J7" s="8">
        <v>164490</v>
      </c>
      <c r="K7" s="8">
        <v>168242</v>
      </c>
      <c r="L7" s="8">
        <v>169063</v>
      </c>
      <c r="M7" s="8">
        <v>174511</v>
      </c>
      <c r="N7" s="8">
        <v>172019</v>
      </c>
      <c r="O7" s="8">
        <v>172125</v>
      </c>
      <c r="P7" s="8">
        <v>171762</v>
      </c>
      <c r="Q7" s="8">
        <v>175846</v>
      </c>
      <c r="R7" s="8">
        <v>171163</v>
      </c>
      <c r="S7" s="8">
        <v>177635</v>
      </c>
      <c r="T7" s="8">
        <v>178231</v>
      </c>
      <c r="U7" s="8">
        <v>178954</v>
      </c>
      <c r="V7" s="8">
        <v>176036</v>
      </c>
      <c r="W7" s="8">
        <v>177061</v>
      </c>
      <c r="X7" s="8">
        <v>178679</v>
      </c>
      <c r="Y7" s="8">
        <v>180674</v>
      </c>
      <c r="Z7" s="8">
        <v>176526</v>
      </c>
      <c r="AA7" s="8">
        <v>182531</v>
      </c>
      <c r="AB7" s="8">
        <v>184138</v>
      </c>
      <c r="AC7" s="8">
        <v>186101</v>
      </c>
      <c r="AD7" s="8">
        <v>180372</v>
      </c>
      <c r="AE7" s="8">
        <v>185655</v>
      </c>
      <c r="AF7" s="8">
        <v>185079</v>
      </c>
      <c r="AG7" s="8">
        <v>184606</v>
      </c>
      <c r="AH7" s="8">
        <v>171890</v>
      </c>
      <c r="AI7" s="8">
        <v>168939</v>
      </c>
      <c r="AJ7" s="8">
        <v>171779</v>
      </c>
      <c r="AK7" s="8">
        <v>174225</v>
      </c>
      <c r="AL7" s="8">
        <v>169333</v>
      </c>
      <c r="AM7" s="8">
        <v>172359</v>
      </c>
      <c r="AN7" s="8">
        <v>171108</v>
      </c>
      <c r="AO7" s="8">
        <v>174286</v>
      </c>
      <c r="AP7" s="8">
        <v>169613</v>
      </c>
      <c r="AQ7" s="8">
        <v>175847</v>
      </c>
      <c r="AR7" s="8">
        <v>173813</v>
      </c>
      <c r="AS7" s="8">
        <v>176680</v>
      </c>
      <c r="AT7" s="8">
        <v>173833</v>
      </c>
      <c r="AU7" s="8">
        <v>177983</v>
      </c>
      <c r="AV7" s="8">
        <v>177409</v>
      </c>
      <c r="AW7" s="8">
        <v>180982</v>
      </c>
      <c r="AX7" s="8">
        <v>177862</v>
      </c>
      <c r="AY7" s="8">
        <v>179843</v>
      </c>
      <c r="AZ7" s="8">
        <v>178638</v>
      </c>
      <c r="BA7" s="8">
        <v>184194</v>
      </c>
      <c r="BB7" s="8">
        <v>181126</v>
      </c>
      <c r="BC7" s="8">
        <v>186685</v>
      </c>
      <c r="BD7" s="8">
        <v>185357</v>
      </c>
      <c r="BE7" s="8">
        <v>189607</v>
      </c>
      <c r="BF7" s="8">
        <v>185973</v>
      </c>
      <c r="BG7" s="8">
        <v>190804</v>
      </c>
      <c r="BH7" s="8">
        <v>190152</v>
      </c>
      <c r="BI7" s="8">
        <v>195068</v>
      </c>
      <c r="BJ7" s="8">
        <v>191842</v>
      </c>
      <c r="BK7" s="8">
        <v>194572</v>
      </c>
      <c r="BL7" s="8">
        <v>194029</v>
      </c>
      <c r="BM7" s="8">
        <v>199103</v>
      </c>
    </row>
    <row r="8" spans="1:65" x14ac:dyDescent="0.25">
      <c r="A8" s="9" t="s">
        <v>78</v>
      </c>
      <c r="C8" s="8">
        <v>70920</v>
      </c>
      <c r="D8" s="8">
        <v>71193</v>
      </c>
      <c r="E8" s="8">
        <v>72772</v>
      </c>
      <c r="F8" s="8">
        <v>72482</v>
      </c>
      <c r="G8" s="8">
        <v>73439</v>
      </c>
      <c r="H8" s="8">
        <v>72229</v>
      </c>
      <c r="I8" s="8">
        <v>74066</v>
      </c>
      <c r="J8" s="8">
        <v>72511</v>
      </c>
      <c r="K8" s="8">
        <v>73816</v>
      </c>
      <c r="L8" s="8">
        <v>71438</v>
      </c>
      <c r="M8" s="8">
        <v>74733</v>
      </c>
      <c r="N8" s="8">
        <v>71976</v>
      </c>
      <c r="O8" s="8">
        <v>72383</v>
      </c>
      <c r="P8" s="8">
        <v>72107</v>
      </c>
      <c r="Q8" s="8">
        <v>76738</v>
      </c>
      <c r="R8" s="8">
        <v>73075</v>
      </c>
      <c r="S8" s="8">
        <v>73219</v>
      </c>
      <c r="T8" s="8">
        <v>72802</v>
      </c>
      <c r="U8" s="8">
        <v>77043</v>
      </c>
      <c r="V8" s="8">
        <v>75151</v>
      </c>
      <c r="W8" s="8">
        <v>77676</v>
      </c>
      <c r="X8" s="8">
        <v>74188</v>
      </c>
      <c r="Y8" s="8">
        <v>74862</v>
      </c>
      <c r="Z8" s="8">
        <v>72201</v>
      </c>
      <c r="AA8" s="8">
        <v>74837</v>
      </c>
      <c r="AB8" s="8">
        <v>73846</v>
      </c>
      <c r="AC8" s="8">
        <v>77413</v>
      </c>
      <c r="AD8" s="8">
        <v>75094</v>
      </c>
      <c r="AE8" s="8">
        <v>74078</v>
      </c>
      <c r="AF8" s="8">
        <v>73375</v>
      </c>
      <c r="AG8" s="8">
        <v>72703</v>
      </c>
      <c r="AH8" s="8">
        <v>68800</v>
      </c>
      <c r="AI8" s="8">
        <v>69774</v>
      </c>
      <c r="AJ8" s="8">
        <v>68580</v>
      </c>
      <c r="AK8" s="8">
        <v>71275</v>
      </c>
      <c r="AL8" s="8">
        <v>67941</v>
      </c>
      <c r="AM8" s="8">
        <v>69381</v>
      </c>
      <c r="AN8" s="8">
        <v>68392</v>
      </c>
      <c r="AO8" s="8">
        <v>69342</v>
      </c>
      <c r="AP8" s="8">
        <v>68701</v>
      </c>
      <c r="AQ8" s="8">
        <v>68809</v>
      </c>
      <c r="AR8" s="8">
        <v>66925</v>
      </c>
      <c r="AS8" s="8">
        <v>70964</v>
      </c>
      <c r="AT8" s="8">
        <v>68434</v>
      </c>
      <c r="AU8" s="8">
        <v>65898</v>
      </c>
      <c r="AV8" s="8">
        <v>65256</v>
      </c>
      <c r="AW8" s="8">
        <v>70293</v>
      </c>
      <c r="AX8" s="8">
        <v>67553</v>
      </c>
      <c r="AY8" s="8">
        <v>69159</v>
      </c>
      <c r="AZ8" s="8">
        <v>67999</v>
      </c>
      <c r="BA8" s="8">
        <v>69816</v>
      </c>
      <c r="BB8" s="8">
        <v>66763</v>
      </c>
      <c r="BC8" s="8">
        <v>68933</v>
      </c>
      <c r="BD8" s="8">
        <v>67810</v>
      </c>
      <c r="BE8" s="8">
        <v>71114</v>
      </c>
      <c r="BF8" s="8">
        <v>68409</v>
      </c>
      <c r="BG8" s="8">
        <v>69904</v>
      </c>
      <c r="BH8" s="8">
        <v>68371</v>
      </c>
      <c r="BI8" s="8">
        <v>70555</v>
      </c>
      <c r="BJ8" s="8">
        <v>68474</v>
      </c>
      <c r="BK8" s="8">
        <v>70279</v>
      </c>
      <c r="BL8" s="8">
        <v>68500</v>
      </c>
      <c r="BM8" s="8">
        <v>70170</v>
      </c>
    </row>
    <row r="9" spans="1:65" x14ac:dyDescent="0.25">
      <c r="A9" s="9" t="s">
        <v>79</v>
      </c>
      <c r="C9" s="8">
        <v>118182</v>
      </c>
      <c r="D9" s="8">
        <v>119484</v>
      </c>
      <c r="E9" s="8">
        <v>124212</v>
      </c>
      <c r="F9" s="8">
        <v>120224</v>
      </c>
      <c r="G9" s="8">
        <v>123424</v>
      </c>
      <c r="H9" s="8">
        <v>119105</v>
      </c>
      <c r="I9" s="8">
        <v>121184</v>
      </c>
      <c r="J9" s="8">
        <v>117646</v>
      </c>
      <c r="K9" s="8">
        <v>118114</v>
      </c>
      <c r="L9" s="8">
        <v>114715</v>
      </c>
      <c r="M9" s="8">
        <v>120138</v>
      </c>
      <c r="N9" s="8">
        <v>116062</v>
      </c>
      <c r="O9" s="8">
        <v>120803</v>
      </c>
      <c r="P9" s="8">
        <v>116892</v>
      </c>
      <c r="Q9" s="8">
        <v>121433</v>
      </c>
      <c r="R9" s="8">
        <v>119034</v>
      </c>
      <c r="S9" s="8">
        <v>120642</v>
      </c>
      <c r="T9" s="8">
        <v>116733</v>
      </c>
      <c r="U9" s="8">
        <v>122112</v>
      </c>
      <c r="V9" s="8">
        <v>122304</v>
      </c>
      <c r="W9" s="8">
        <v>124381</v>
      </c>
      <c r="X9" s="8">
        <v>120520</v>
      </c>
      <c r="Y9" s="8">
        <v>122941</v>
      </c>
      <c r="Z9" s="8">
        <v>119593</v>
      </c>
      <c r="AA9" s="8">
        <v>120318</v>
      </c>
      <c r="AB9" s="8">
        <v>116637</v>
      </c>
      <c r="AC9" s="8">
        <v>119749</v>
      </c>
      <c r="AD9" s="8">
        <v>119493</v>
      </c>
      <c r="AE9" s="8">
        <v>122896</v>
      </c>
      <c r="AF9" s="8">
        <v>116384</v>
      </c>
      <c r="AG9" s="8">
        <v>120286</v>
      </c>
      <c r="AH9" s="8">
        <v>118410</v>
      </c>
      <c r="AI9" s="8">
        <v>119792</v>
      </c>
      <c r="AJ9" s="8">
        <v>112961</v>
      </c>
      <c r="AK9" s="8">
        <v>115523</v>
      </c>
      <c r="AL9" s="8">
        <v>111778</v>
      </c>
      <c r="AM9" s="8">
        <v>114118</v>
      </c>
      <c r="AN9" s="8">
        <v>111455</v>
      </c>
      <c r="AO9" s="8">
        <v>116385</v>
      </c>
      <c r="AP9" s="8">
        <v>119649</v>
      </c>
      <c r="AQ9" s="8">
        <v>120349</v>
      </c>
      <c r="AR9" s="8">
        <v>116034</v>
      </c>
      <c r="AS9" s="8">
        <v>121374</v>
      </c>
      <c r="AT9" s="8">
        <v>119357</v>
      </c>
      <c r="AU9" s="8">
        <v>115527</v>
      </c>
      <c r="AV9" s="8">
        <v>109548</v>
      </c>
      <c r="AW9" s="8">
        <v>115743</v>
      </c>
      <c r="AX9" s="8">
        <v>112486</v>
      </c>
      <c r="AY9" s="8">
        <v>113751</v>
      </c>
      <c r="AZ9" s="8">
        <v>109808</v>
      </c>
      <c r="BA9" s="8">
        <v>113104</v>
      </c>
      <c r="BB9" s="8">
        <v>105927</v>
      </c>
      <c r="BC9" s="8">
        <v>107565</v>
      </c>
      <c r="BD9" s="8">
        <v>106327</v>
      </c>
      <c r="BE9" s="8">
        <v>111306</v>
      </c>
      <c r="BF9" s="8">
        <v>108834</v>
      </c>
      <c r="BG9" s="8">
        <v>109135</v>
      </c>
      <c r="BH9" s="8">
        <v>104839</v>
      </c>
      <c r="BI9" s="8">
        <v>108939</v>
      </c>
      <c r="BJ9" s="8">
        <v>103784</v>
      </c>
      <c r="BK9" s="8">
        <v>105065</v>
      </c>
      <c r="BL9" s="8">
        <v>101434</v>
      </c>
      <c r="BM9" s="8">
        <v>101439</v>
      </c>
    </row>
    <row r="10" spans="1:65" x14ac:dyDescent="0.25">
      <c r="A10" s="9" t="s">
        <v>80</v>
      </c>
      <c r="C10" s="8">
        <v>98027</v>
      </c>
      <c r="D10" s="8">
        <v>99935</v>
      </c>
      <c r="E10" s="8">
        <v>101732</v>
      </c>
      <c r="F10" s="8">
        <v>96545</v>
      </c>
      <c r="G10" s="8">
        <v>99112</v>
      </c>
      <c r="H10" s="8">
        <v>96292</v>
      </c>
      <c r="I10" s="8">
        <v>96445</v>
      </c>
      <c r="J10" s="8">
        <v>94022</v>
      </c>
      <c r="K10" s="8">
        <v>96700</v>
      </c>
      <c r="L10" s="8">
        <v>95737</v>
      </c>
      <c r="M10" s="8">
        <v>99965</v>
      </c>
      <c r="N10" s="8">
        <v>95689</v>
      </c>
      <c r="O10" s="8">
        <v>98270</v>
      </c>
      <c r="P10" s="8">
        <v>97707</v>
      </c>
      <c r="Q10" s="8">
        <v>100095</v>
      </c>
      <c r="R10" s="8">
        <v>97073</v>
      </c>
      <c r="S10" s="8">
        <v>99394</v>
      </c>
      <c r="T10" s="8">
        <v>100049</v>
      </c>
      <c r="U10" s="8">
        <v>102497</v>
      </c>
      <c r="V10" s="8">
        <v>101038</v>
      </c>
      <c r="W10" s="8">
        <v>103169</v>
      </c>
      <c r="X10" s="8">
        <v>99245</v>
      </c>
      <c r="Y10" s="8">
        <v>102572</v>
      </c>
      <c r="Z10" s="8">
        <v>101311</v>
      </c>
      <c r="AA10" s="8">
        <v>105494</v>
      </c>
      <c r="AB10" s="8">
        <v>103711</v>
      </c>
      <c r="AC10" s="8">
        <v>105924</v>
      </c>
      <c r="AD10" s="8">
        <v>104413</v>
      </c>
      <c r="AE10" s="8">
        <v>107291</v>
      </c>
      <c r="AF10" s="8">
        <v>102864</v>
      </c>
      <c r="AG10" s="8">
        <v>103547</v>
      </c>
      <c r="AH10" s="8">
        <v>100105</v>
      </c>
      <c r="AI10" s="8">
        <v>100513</v>
      </c>
      <c r="AJ10" s="8">
        <v>98754</v>
      </c>
      <c r="AK10" s="8">
        <v>100732</v>
      </c>
      <c r="AL10" s="8">
        <v>98730</v>
      </c>
      <c r="AM10" s="8">
        <v>100663</v>
      </c>
      <c r="AN10" s="8">
        <v>99661</v>
      </c>
      <c r="AO10" s="8">
        <v>100520</v>
      </c>
      <c r="AP10" s="8">
        <v>99640</v>
      </c>
      <c r="AQ10" s="8">
        <v>102289</v>
      </c>
      <c r="AR10" s="8">
        <v>99954</v>
      </c>
      <c r="AS10" s="8">
        <v>101342</v>
      </c>
      <c r="AT10" s="8">
        <v>98725</v>
      </c>
      <c r="AU10" s="8">
        <v>102200</v>
      </c>
      <c r="AV10" s="8">
        <v>100863</v>
      </c>
      <c r="AW10" s="8">
        <v>102298</v>
      </c>
      <c r="AX10" s="8">
        <v>100873</v>
      </c>
      <c r="AY10" s="8">
        <v>102875</v>
      </c>
      <c r="AZ10" s="8">
        <v>101990</v>
      </c>
      <c r="BA10" s="8">
        <v>104907</v>
      </c>
      <c r="BB10" s="8">
        <v>103773</v>
      </c>
      <c r="BC10" s="8">
        <v>105437</v>
      </c>
      <c r="BD10" s="8">
        <v>103290</v>
      </c>
      <c r="BE10" s="8">
        <v>106020</v>
      </c>
      <c r="BF10" s="8">
        <v>103793</v>
      </c>
      <c r="BG10" s="8">
        <v>105009</v>
      </c>
      <c r="BH10" s="8">
        <v>103665</v>
      </c>
      <c r="BI10" s="8">
        <v>107017</v>
      </c>
      <c r="BJ10" s="8">
        <v>105612</v>
      </c>
      <c r="BK10" s="8">
        <v>107117</v>
      </c>
      <c r="BL10" s="8">
        <v>105034</v>
      </c>
      <c r="BM10" s="8">
        <v>108133</v>
      </c>
    </row>
    <row r="11" spans="1:65" x14ac:dyDescent="0.25">
      <c r="A11" s="9" t="s">
        <v>81</v>
      </c>
      <c r="C11" s="8">
        <v>348573</v>
      </c>
      <c r="D11" s="8">
        <v>338590</v>
      </c>
      <c r="E11" s="8">
        <v>339930</v>
      </c>
      <c r="F11" s="8">
        <v>332979</v>
      </c>
      <c r="G11" s="8">
        <v>340028</v>
      </c>
      <c r="H11" s="8">
        <v>334257</v>
      </c>
      <c r="I11" s="8">
        <v>339015</v>
      </c>
      <c r="J11" s="8">
        <v>329528</v>
      </c>
      <c r="K11" s="8">
        <v>335118</v>
      </c>
      <c r="L11" s="8">
        <v>332710</v>
      </c>
      <c r="M11" s="8">
        <v>339794</v>
      </c>
      <c r="N11" s="8">
        <v>332844</v>
      </c>
      <c r="O11" s="8">
        <v>341532</v>
      </c>
      <c r="P11" s="8">
        <v>331463</v>
      </c>
      <c r="Q11" s="8">
        <v>341712</v>
      </c>
      <c r="R11" s="8">
        <v>338651</v>
      </c>
      <c r="S11" s="8">
        <v>344772</v>
      </c>
      <c r="T11" s="8">
        <v>336439</v>
      </c>
      <c r="U11" s="8">
        <v>348207</v>
      </c>
      <c r="V11" s="8">
        <v>341993</v>
      </c>
      <c r="W11" s="8">
        <v>348790</v>
      </c>
      <c r="X11" s="8">
        <v>346214</v>
      </c>
      <c r="Y11" s="8">
        <v>359060</v>
      </c>
      <c r="Z11" s="8">
        <v>353649</v>
      </c>
      <c r="AA11" s="8">
        <v>362515</v>
      </c>
      <c r="AB11" s="8">
        <v>352918</v>
      </c>
      <c r="AC11" s="8">
        <v>360335</v>
      </c>
      <c r="AD11" s="8">
        <v>357063</v>
      </c>
      <c r="AE11" s="8">
        <v>360844</v>
      </c>
      <c r="AF11" s="8">
        <v>348261</v>
      </c>
      <c r="AG11" s="8">
        <v>353020</v>
      </c>
      <c r="AH11" s="8">
        <v>341908</v>
      </c>
      <c r="AI11" s="8">
        <v>342888</v>
      </c>
      <c r="AJ11" s="8">
        <v>335147</v>
      </c>
      <c r="AK11" s="8">
        <v>342780</v>
      </c>
      <c r="AL11" s="8">
        <v>333907</v>
      </c>
      <c r="AM11" s="8">
        <v>342320</v>
      </c>
      <c r="AN11" s="8">
        <v>334984</v>
      </c>
      <c r="AO11" s="8">
        <v>342525</v>
      </c>
      <c r="AP11" s="8">
        <v>336150</v>
      </c>
      <c r="AQ11" s="8">
        <v>345082</v>
      </c>
      <c r="AR11" s="8">
        <v>336286</v>
      </c>
      <c r="AS11" s="8">
        <v>347288</v>
      </c>
      <c r="AT11" s="8">
        <v>342074</v>
      </c>
      <c r="AU11" s="8">
        <v>350710</v>
      </c>
      <c r="AV11" s="8">
        <v>345663</v>
      </c>
      <c r="AW11" s="8">
        <v>353137</v>
      </c>
      <c r="AX11" s="8">
        <v>347280</v>
      </c>
      <c r="AY11" s="8">
        <v>353599</v>
      </c>
      <c r="AZ11" s="8">
        <v>352197</v>
      </c>
      <c r="BA11" s="8">
        <v>361712</v>
      </c>
      <c r="BB11" s="8">
        <v>357694</v>
      </c>
      <c r="BC11" s="8">
        <v>366296</v>
      </c>
      <c r="BD11" s="8">
        <v>360263</v>
      </c>
      <c r="BE11" s="8">
        <v>372056</v>
      </c>
      <c r="BF11" s="8">
        <v>365297</v>
      </c>
      <c r="BG11" s="8">
        <v>372393</v>
      </c>
      <c r="BH11" s="8">
        <v>367877</v>
      </c>
      <c r="BI11" s="8">
        <v>377251</v>
      </c>
      <c r="BJ11" s="8">
        <v>372423</v>
      </c>
      <c r="BK11" s="8">
        <v>380802</v>
      </c>
      <c r="BL11" s="8">
        <v>376244</v>
      </c>
      <c r="BM11" s="8">
        <v>386818</v>
      </c>
    </row>
    <row r="12" spans="1:65" x14ac:dyDescent="0.25">
      <c r="A12" s="9" t="s">
        <v>82</v>
      </c>
      <c r="C12" s="8">
        <v>87631</v>
      </c>
      <c r="D12" s="8">
        <v>86085</v>
      </c>
      <c r="E12" s="8">
        <v>86776</v>
      </c>
      <c r="F12" s="8">
        <v>85755</v>
      </c>
      <c r="G12" s="8">
        <v>85900</v>
      </c>
      <c r="H12" s="8">
        <v>84494</v>
      </c>
      <c r="I12" s="8">
        <v>85413</v>
      </c>
      <c r="J12" s="8">
        <v>82513</v>
      </c>
      <c r="K12" s="8">
        <v>83039</v>
      </c>
      <c r="L12" s="8">
        <v>82481</v>
      </c>
      <c r="M12" s="8">
        <v>86812</v>
      </c>
      <c r="N12" s="8">
        <v>85136</v>
      </c>
      <c r="O12" s="8">
        <v>86003</v>
      </c>
      <c r="P12" s="8">
        <v>81809</v>
      </c>
      <c r="Q12" s="8">
        <v>84751</v>
      </c>
      <c r="R12" s="8">
        <v>83101</v>
      </c>
      <c r="S12" s="8">
        <v>84527</v>
      </c>
      <c r="T12" s="8">
        <v>83396</v>
      </c>
      <c r="U12" s="8">
        <v>85015</v>
      </c>
      <c r="V12" s="8">
        <v>83478</v>
      </c>
      <c r="W12" s="8">
        <v>84812</v>
      </c>
      <c r="X12" s="8">
        <v>83651</v>
      </c>
      <c r="Y12" s="8">
        <v>85795</v>
      </c>
      <c r="Z12" s="8">
        <v>83375</v>
      </c>
      <c r="AA12" s="8">
        <v>85050</v>
      </c>
      <c r="AB12" s="8">
        <v>84677</v>
      </c>
      <c r="AC12" s="8">
        <v>86688</v>
      </c>
      <c r="AD12" s="8">
        <v>86028</v>
      </c>
      <c r="AE12" s="8">
        <v>87194</v>
      </c>
      <c r="AF12" s="8">
        <v>84770</v>
      </c>
      <c r="AG12" s="8">
        <v>84075</v>
      </c>
      <c r="AH12" s="8">
        <v>80756</v>
      </c>
      <c r="AI12" s="8">
        <v>81848</v>
      </c>
      <c r="AJ12" s="8">
        <v>79898</v>
      </c>
      <c r="AK12" s="8">
        <v>82451</v>
      </c>
      <c r="AL12" s="8">
        <v>80281</v>
      </c>
      <c r="AM12" s="8">
        <v>81482</v>
      </c>
      <c r="AN12" s="8">
        <v>80716</v>
      </c>
      <c r="AO12" s="8">
        <v>83033</v>
      </c>
      <c r="AP12" s="8">
        <v>81953</v>
      </c>
      <c r="AQ12" s="8">
        <v>83870</v>
      </c>
      <c r="AR12" s="8">
        <v>82970</v>
      </c>
      <c r="AS12" s="8">
        <v>85497</v>
      </c>
      <c r="AT12" s="8">
        <v>85250</v>
      </c>
      <c r="AU12" s="8">
        <v>87235</v>
      </c>
      <c r="AV12" s="8">
        <v>83845</v>
      </c>
      <c r="AW12" s="8">
        <v>85192</v>
      </c>
      <c r="AX12" s="8">
        <v>84298</v>
      </c>
      <c r="AY12" s="8">
        <v>85493</v>
      </c>
      <c r="AZ12" s="8">
        <v>83617</v>
      </c>
      <c r="BA12" s="8">
        <v>85337</v>
      </c>
      <c r="BB12" s="8">
        <v>85042</v>
      </c>
      <c r="BC12" s="8">
        <v>87653</v>
      </c>
      <c r="BD12" s="8">
        <v>85651</v>
      </c>
      <c r="BE12" s="8">
        <v>87580</v>
      </c>
      <c r="BF12" s="8">
        <v>86375</v>
      </c>
      <c r="BG12" s="8">
        <v>87866</v>
      </c>
      <c r="BH12" s="8">
        <v>86165</v>
      </c>
      <c r="BI12" s="8">
        <v>87960</v>
      </c>
      <c r="BJ12" s="8">
        <v>86053</v>
      </c>
      <c r="BK12" s="8">
        <v>87020</v>
      </c>
      <c r="BL12" s="8">
        <v>84997</v>
      </c>
      <c r="BM12" s="8">
        <v>86859</v>
      </c>
    </row>
    <row r="13" spans="1:65" x14ac:dyDescent="0.25">
      <c r="A13" s="9" t="s">
        <v>83</v>
      </c>
      <c r="C13" s="10">
        <v>101695</v>
      </c>
      <c r="D13" s="10">
        <v>100905</v>
      </c>
      <c r="E13" s="10">
        <v>99356</v>
      </c>
      <c r="F13" s="10">
        <v>97127</v>
      </c>
      <c r="G13" s="10">
        <v>100593</v>
      </c>
      <c r="H13" s="10">
        <v>101792</v>
      </c>
      <c r="I13" s="10">
        <v>102241</v>
      </c>
      <c r="J13" s="10">
        <v>99113</v>
      </c>
      <c r="K13" s="10">
        <v>100694</v>
      </c>
      <c r="L13" s="10">
        <v>99996</v>
      </c>
      <c r="M13" s="10">
        <v>103734</v>
      </c>
      <c r="N13" s="10">
        <v>99274</v>
      </c>
      <c r="O13" s="10">
        <v>102141</v>
      </c>
      <c r="P13" s="10">
        <v>101123</v>
      </c>
      <c r="Q13" s="10">
        <v>104251</v>
      </c>
      <c r="R13" s="10">
        <v>101499</v>
      </c>
      <c r="S13" s="10">
        <v>107339</v>
      </c>
      <c r="T13" s="10">
        <v>104058</v>
      </c>
      <c r="U13" s="10">
        <v>107984</v>
      </c>
      <c r="V13" s="10">
        <v>104840</v>
      </c>
      <c r="W13" s="10">
        <v>108496</v>
      </c>
      <c r="X13" s="10">
        <v>105315</v>
      </c>
      <c r="Y13" s="10">
        <v>103945</v>
      </c>
      <c r="Z13" s="10">
        <v>102759</v>
      </c>
      <c r="AA13" s="10">
        <v>106654</v>
      </c>
      <c r="AB13" s="10">
        <v>106407</v>
      </c>
      <c r="AC13" s="10">
        <v>109497</v>
      </c>
      <c r="AD13" s="10">
        <v>107521</v>
      </c>
      <c r="AE13" s="10">
        <v>109466</v>
      </c>
      <c r="AF13" s="10">
        <v>105694</v>
      </c>
      <c r="AG13" s="10">
        <v>107215</v>
      </c>
      <c r="AH13" s="10">
        <v>100936</v>
      </c>
      <c r="AI13" s="10">
        <v>100214</v>
      </c>
      <c r="AJ13" s="10">
        <v>99102</v>
      </c>
      <c r="AK13" s="10">
        <v>100899</v>
      </c>
      <c r="AL13" s="10">
        <v>97725</v>
      </c>
      <c r="AM13" s="10">
        <v>101852</v>
      </c>
      <c r="AN13" s="10">
        <v>100358</v>
      </c>
      <c r="AO13" s="10">
        <v>102963</v>
      </c>
      <c r="AP13" s="10">
        <v>100260</v>
      </c>
      <c r="AQ13" s="10">
        <v>103559</v>
      </c>
      <c r="AR13" s="10">
        <v>101755</v>
      </c>
      <c r="AS13" s="10">
        <v>105614</v>
      </c>
      <c r="AT13" s="10">
        <v>103632</v>
      </c>
      <c r="AU13" s="10">
        <v>107746</v>
      </c>
      <c r="AV13" s="10">
        <v>105004</v>
      </c>
      <c r="AW13" s="10">
        <v>106740</v>
      </c>
      <c r="AX13" s="10">
        <v>105527</v>
      </c>
      <c r="AY13" s="10">
        <v>108275</v>
      </c>
      <c r="AZ13" s="10">
        <v>106716</v>
      </c>
      <c r="BA13" s="10">
        <v>108637</v>
      </c>
      <c r="BB13" s="10">
        <v>105944</v>
      </c>
      <c r="BC13" s="10">
        <v>109687</v>
      </c>
      <c r="BD13" s="10">
        <v>105011</v>
      </c>
      <c r="BE13" s="10">
        <v>108118</v>
      </c>
      <c r="BF13" s="10">
        <v>107565</v>
      </c>
      <c r="BG13" s="10">
        <v>110749</v>
      </c>
      <c r="BH13" s="10">
        <v>109843</v>
      </c>
      <c r="BI13" s="10">
        <v>112806</v>
      </c>
      <c r="BJ13" s="10">
        <v>111602</v>
      </c>
      <c r="BK13" s="10">
        <v>114304</v>
      </c>
      <c r="BL13" s="10">
        <v>111108</v>
      </c>
      <c r="BM13" s="10">
        <v>116123</v>
      </c>
    </row>
    <row r="14" spans="1:65" x14ac:dyDescent="0.25">
      <c r="C14" s="8">
        <f>SUM(C4:C13)</f>
        <v>1698503</v>
      </c>
      <c r="D14" s="8">
        <f t="shared" ref="D14:BM14" si="0">SUM(D4:D13)</f>
        <v>1699148</v>
      </c>
      <c r="E14" s="8">
        <f t="shared" si="0"/>
        <v>1712734</v>
      </c>
      <c r="F14" s="8">
        <f t="shared" si="0"/>
        <v>1661307</v>
      </c>
      <c r="G14" s="8">
        <f t="shared" si="0"/>
        <v>1690058</v>
      </c>
      <c r="H14" s="8">
        <f t="shared" si="0"/>
        <v>1672241</v>
      </c>
      <c r="I14" s="8">
        <f t="shared" si="0"/>
        <v>1696128</v>
      </c>
      <c r="J14" s="8">
        <f t="shared" si="0"/>
        <v>1649509</v>
      </c>
      <c r="K14" s="8">
        <f t="shared" si="0"/>
        <v>1670975</v>
      </c>
      <c r="L14" s="8">
        <f t="shared" si="0"/>
        <v>1655377</v>
      </c>
      <c r="M14" s="8">
        <f t="shared" si="0"/>
        <v>1706855</v>
      </c>
      <c r="N14" s="8">
        <f t="shared" si="0"/>
        <v>1671134</v>
      </c>
      <c r="O14" s="8">
        <f t="shared" si="0"/>
        <v>1706094</v>
      </c>
      <c r="P14" s="8">
        <f t="shared" si="0"/>
        <v>1682267</v>
      </c>
      <c r="Q14" s="8">
        <f t="shared" si="0"/>
        <v>1730705</v>
      </c>
      <c r="R14" s="8">
        <f t="shared" si="0"/>
        <v>1695516</v>
      </c>
      <c r="S14" s="8">
        <f t="shared" si="0"/>
        <v>1721363</v>
      </c>
      <c r="T14" s="8">
        <f t="shared" si="0"/>
        <v>1700184</v>
      </c>
      <c r="U14" s="8">
        <f t="shared" si="0"/>
        <v>1747499</v>
      </c>
      <c r="V14" s="8">
        <f t="shared" si="0"/>
        <v>1719936</v>
      </c>
      <c r="W14" s="8">
        <f t="shared" si="0"/>
        <v>1756505</v>
      </c>
      <c r="X14" s="8">
        <f t="shared" si="0"/>
        <v>1723705</v>
      </c>
      <c r="Y14" s="8">
        <f t="shared" si="0"/>
        <v>1769276</v>
      </c>
      <c r="Z14" s="8">
        <f t="shared" si="0"/>
        <v>1735070</v>
      </c>
      <c r="AA14" s="8">
        <f t="shared" si="0"/>
        <v>1772875</v>
      </c>
      <c r="AB14" s="8">
        <f t="shared" si="0"/>
        <v>1751948</v>
      </c>
      <c r="AC14" s="8">
        <f t="shared" si="0"/>
        <v>1791537</v>
      </c>
      <c r="AD14" s="8">
        <f t="shared" si="0"/>
        <v>1758798</v>
      </c>
      <c r="AE14" s="8">
        <f t="shared" si="0"/>
        <v>1784027</v>
      </c>
      <c r="AF14" s="8">
        <f t="shared" si="0"/>
        <v>1739046</v>
      </c>
      <c r="AG14" s="8">
        <f t="shared" si="0"/>
        <v>1754028</v>
      </c>
      <c r="AH14" s="8">
        <f t="shared" si="0"/>
        <v>1682720</v>
      </c>
      <c r="AI14" s="8">
        <f t="shared" si="0"/>
        <v>1688795</v>
      </c>
      <c r="AJ14" s="8">
        <f t="shared" si="0"/>
        <v>1659678</v>
      </c>
      <c r="AK14" s="8">
        <f t="shared" si="0"/>
        <v>1695238</v>
      </c>
      <c r="AL14" s="8">
        <f t="shared" si="0"/>
        <v>1646092</v>
      </c>
      <c r="AM14" s="8">
        <f t="shared" si="0"/>
        <v>1680754</v>
      </c>
      <c r="AN14" s="8">
        <f t="shared" si="0"/>
        <v>1656089</v>
      </c>
      <c r="AO14" s="8">
        <f t="shared" si="0"/>
        <v>1695066</v>
      </c>
      <c r="AP14" s="8">
        <f t="shared" si="0"/>
        <v>1664933</v>
      </c>
      <c r="AQ14" s="8">
        <f t="shared" si="0"/>
        <v>1709041</v>
      </c>
      <c r="AR14" s="8">
        <f t="shared" si="0"/>
        <v>1677493</v>
      </c>
      <c r="AS14" s="8">
        <f t="shared" si="0"/>
        <v>1723117</v>
      </c>
      <c r="AT14" s="8">
        <f t="shared" si="0"/>
        <v>1693246</v>
      </c>
      <c r="AU14" s="8">
        <f t="shared" si="0"/>
        <v>1732560</v>
      </c>
      <c r="AV14" s="8">
        <f t="shared" si="0"/>
        <v>1709631</v>
      </c>
      <c r="AW14" s="8">
        <f t="shared" si="0"/>
        <v>1749500</v>
      </c>
      <c r="AX14" s="8">
        <f t="shared" si="0"/>
        <v>1721099</v>
      </c>
      <c r="AY14" s="8">
        <f t="shared" si="0"/>
        <v>1752458</v>
      </c>
      <c r="AZ14" s="8">
        <f t="shared" si="0"/>
        <v>1727259</v>
      </c>
      <c r="BA14" s="8">
        <f t="shared" si="0"/>
        <v>1774787</v>
      </c>
      <c r="BB14" s="8">
        <f t="shared" si="0"/>
        <v>1738619</v>
      </c>
      <c r="BC14" s="8">
        <f t="shared" si="0"/>
        <v>1783157</v>
      </c>
      <c r="BD14" s="8">
        <f t="shared" si="0"/>
        <v>1758442</v>
      </c>
      <c r="BE14" s="8">
        <f t="shared" si="0"/>
        <v>1810882</v>
      </c>
      <c r="BF14" s="8">
        <f t="shared" si="0"/>
        <v>1776268</v>
      </c>
      <c r="BG14" s="8">
        <f t="shared" si="0"/>
        <v>1805238</v>
      </c>
      <c r="BH14" s="8">
        <f t="shared" si="0"/>
        <v>1788991</v>
      </c>
      <c r="BI14" s="8">
        <f t="shared" si="0"/>
        <v>1835587</v>
      </c>
      <c r="BJ14" s="8">
        <f t="shared" si="0"/>
        <v>1805452</v>
      </c>
      <c r="BK14" s="8">
        <f t="shared" si="0"/>
        <v>1841806</v>
      </c>
      <c r="BL14" s="8">
        <f t="shared" si="0"/>
        <v>1817629</v>
      </c>
      <c r="BM14" s="8">
        <f t="shared" si="0"/>
        <v>1857416</v>
      </c>
    </row>
    <row r="16" spans="1:65" x14ac:dyDescent="0.25">
      <c r="A16" s="8" t="s">
        <v>84</v>
      </c>
    </row>
    <row r="17" spans="1:1" x14ac:dyDescent="0.25">
      <c r="A17" s="8" t="s">
        <v>87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7"/>
  <sheetViews>
    <sheetView workbookViewId="0">
      <selection activeCell="C9" sqref="C9"/>
    </sheetView>
  </sheetViews>
  <sheetFormatPr defaultColWidth="10" defaultRowHeight="15" x14ac:dyDescent="0.25"/>
  <cols>
    <col min="1" max="1" width="24.75" style="8" customWidth="1"/>
    <col min="2" max="16384" width="10" style="8"/>
  </cols>
  <sheetData>
    <row r="1" spans="1:65" x14ac:dyDescent="0.25">
      <c r="A1" s="8" t="s">
        <v>86</v>
      </c>
    </row>
    <row r="3" spans="1:65" x14ac:dyDescent="0.25">
      <c r="B3" s="9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8</v>
      </c>
      <c r="K3" s="9" t="s">
        <v>9</v>
      </c>
      <c r="L3" s="9" t="s">
        <v>10</v>
      </c>
      <c r="M3" s="9" t="s">
        <v>11</v>
      </c>
      <c r="N3" s="9" t="s">
        <v>12</v>
      </c>
      <c r="O3" s="9" t="s">
        <v>13</v>
      </c>
      <c r="P3" s="9" t="s">
        <v>14</v>
      </c>
      <c r="Q3" s="9" t="s">
        <v>15</v>
      </c>
      <c r="R3" s="9" t="s">
        <v>16</v>
      </c>
      <c r="S3" s="9" t="s">
        <v>17</v>
      </c>
      <c r="T3" s="9" t="s">
        <v>18</v>
      </c>
      <c r="U3" s="9" t="s">
        <v>19</v>
      </c>
      <c r="V3" s="9" t="s">
        <v>20</v>
      </c>
      <c r="W3" s="9" t="s">
        <v>21</v>
      </c>
      <c r="X3" s="9" t="s">
        <v>22</v>
      </c>
      <c r="Y3" s="9" t="s">
        <v>23</v>
      </c>
      <c r="Z3" s="9" t="s">
        <v>24</v>
      </c>
      <c r="AA3" s="9" t="s">
        <v>25</v>
      </c>
      <c r="AB3" s="9" t="s">
        <v>26</v>
      </c>
      <c r="AC3" s="9" t="s">
        <v>27</v>
      </c>
      <c r="AD3" s="9" t="s">
        <v>28</v>
      </c>
      <c r="AE3" s="9" t="s">
        <v>29</v>
      </c>
      <c r="AF3" s="9" t="s">
        <v>30</v>
      </c>
      <c r="AG3" s="9" t="s">
        <v>31</v>
      </c>
      <c r="AH3" s="9" t="s">
        <v>32</v>
      </c>
      <c r="AI3" s="9" t="s">
        <v>33</v>
      </c>
      <c r="AJ3" s="9" t="s">
        <v>34</v>
      </c>
      <c r="AK3" s="9" t="s">
        <v>35</v>
      </c>
      <c r="AL3" s="9" t="s">
        <v>36</v>
      </c>
      <c r="AM3" s="9" t="s">
        <v>37</v>
      </c>
      <c r="AN3" s="9" t="s">
        <v>38</v>
      </c>
      <c r="AO3" s="9" t="s">
        <v>39</v>
      </c>
      <c r="AP3" s="9" t="s">
        <v>40</v>
      </c>
      <c r="AQ3" s="9" t="s">
        <v>41</v>
      </c>
      <c r="AR3" s="9" t="s">
        <v>42</v>
      </c>
      <c r="AS3" s="9" t="s">
        <v>43</v>
      </c>
      <c r="AT3" s="9" t="s">
        <v>44</v>
      </c>
      <c r="AU3" s="9" t="s">
        <v>45</v>
      </c>
      <c r="AV3" s="9" t="s">
        <v>46</v>
      </c>
      <c r="AW3" s="9" t="s">
        <v>47</v>
      </c>
      <c r="AX3" s="9" t="s">
        <v>48</v>
      </c>
      <c r="AY3" s="9" t="s">
        <v>49</v>
      </c>
      <c r="AZ3" s="9" t="s">
        <v>50</v>
      </c>
      <c r="BA3" s="9" t="s">
        <v>51</v>
      </c>
      <c r="BB3" s="9" t="s">
        <v>52</v>
      </c>
      <c r="BC3" s="9" t="s">
        <v>53</v>
      </c>
      <c r="BD3" s="9" t="s">
        <v>54</v>
      </c>
      <c r="BE3" s="9" t="s">
        <v>55</v>
      </c>
      <c r="BF3" s="9" t="s">
        <v>56</v>
      </c>
      <c r="BG3" s="9" t="s">
        <v>57</v>
      </c>
      <c r="BH3" s="9" t="s">
        <v>58</v>
      </c>
      <c r="BI3" s="9" t="s">
        <v>59</v>
      </c>
      <c r="BJ3" s="9" t="s">
        <v>60</v>
      </c>
      <c r="BK3" s="9" t="s">
        <v>61</v>
      </c>
      <c r="BL3" s="9" t="s">
        <v>62</v>
      </c>
      <c r="BM3" s="9" t="s">
        <v>73</v>
      </c>
    </row>
    <row r="4" spans="1:65" x14ac:dyDescent="0.25">
      <c r="A4" s="9" t="s">
        <v>74</v>
      </c>
      <c r="C4" s="8">
        <v>2431</v>
      </c>
      <c r="D4" s="8">
        <v>2336</v>
      </c>
      <c r="E4" s="8">
        <v>2504</v>
      </c>
      <c r="F4" s="8">
        <v>2405</v>
      </c>
      <c r="G4" s="8">
        <v>2510</v>
      </c>
      <c r="H4" s="8">
        <v>2435</v>
      </c>
      <c r="I4" s="8">
        <v>2586</v>
      </c>
      <c r="J4" s="8">
        <v>2446</v>
      </c>
      <c r="K4" s="8">
        <v>2514</v>
      </c>
      <c r="L4" s="8">
        <v>2440</v>
      </c>
      <c r="M4" s="8">
        <v>2675</v>
      </c>
      <c r="N4" s="8">
        <v>2509</v>
      </c>
      <c r="O4" s="8">
        <v>2635</v>
      </c>
      <c r="P4" s="8">
        <v>2565</v>
      </c>
      <c r="Q4" s="8">
        <v>2794</v>
      </c>
      <c r="R4" s="8">
        <v>2561</v>
      </c>
      <c r="S4" s="8">
        <v>2716</v>
      </c>
      <c r="T4" s="8">
        <v>2703</v>
      </c>
      <c r="U4" s="8">
        <v>2834</v>
      </c>
      <c r="V4" s="8">
        <v>2734</v>
      </c>
      <c r="W4" s="8">
        <v>2838</v>
      </c>
      <c r="X4" s="8">
        <v>2718</v>
      </c>
      <c r="Y4" s="8">
        <v>2914</v>
      </c>
      <c r="Z4" s="8">
        <v>2796</v>
      </c>
      <c r="AA4" s="8">
        <v>2899</v>
      </c>
      <c r="AB4" s="8">
        <v>2823</v>
      </c>
      <c r="AC4" s="8">
        <v>3051</v>
      </c>
      <c r="AD4" s="8">
        <v>2924</v>
      </c>
      <c r="AE4" s="8">
        <v>3046</v>
      </c>
      <c r="AF4" s="8">
        <v>2921</v>
      </c>
      <c r="AG4" s="8">
        <v>3115</v>
      </c>
      <c r="AH4" s="8">
        <v>2888</v>
      </c>
      <c r="AI4" s="8">
        <v>3013</v>
      </c>
      <c r="AJ4" s="8">
        <v>2949</v>
      </c>
      <c r="AK4" s="8">
        <v>3250</v>
      </c>
      <c r="AL4" s="8">
        <v>2904</v>
      </c>
      <c r="AM4" s="8">
        <v>3132</v>
      </c>
      <c r="AN4" s="8">
        <v>3088</v>
      </c>
      <c r="AO4" s="8">
        <v>3340</v>
      </c>
      <c r="AP4" s="8">
        <v>3061</v>
      </c>
      <c r="AQ4" s="8">
        <v>3189</v>
      </c>
      <c r="AR4" s="8">
        <v>3251</v>
      </c>
      <c r="AS4" s="8">
        <v>3273</v>
      </c>
      <c r="AT4" s="8">
        <v>3234</v>
      </c>
      <c r="AU4" s="8">
        <v>3260</v>
      </c>
      <c r="AV4" s="8">
        <v>3221</v>
      </c>
      <c r="AW4" s="8">
        <v>3387</v>
      </c>
      <c r="AX4" s="8">
        <v>3285</v>
      </c>
      <c r="AY4" s="8">
        <v>3289</v>
      </c>
      <c r="AZ4" s="8">
        <v>3252</v>
      </c>
      <c r="BA4" s="8">
        <v>3438</v>
      </c>
      <c r="BB4" s="8">
        <v>3321</v>
      </c>
      <c r="BC4" s="8">
        <v>3372</v>
      </c>
      <c r="BD4" s="8">
        <v>3315</v>
      </c>
      <c r="BE4" s="8">
        <v>3516</v>
      </c>
      <c r="BF4" s="8">
        <v>3308</v>
      </c>
      <c r="BG4" s="8">
        <v>3415</v>
      </c>
      <c r="BH4" s="8">
        <v>3413</v>
      </c>
      <c r="BI4" s="8">
        <v>3709</v>
      </c>
      <c r="BJ4" s="8">
        <v>3285</v>
      </c>
      <c r="BK4" s="8">
        <v>3502</v>
      </c>
      <c r="BL4" s="8">
        <v>3530</v>
      </c>
    </row>
    <row r="5" spans="1:65" x14ac:dyDescent="0.25">
      <c r="A5" s="9" t="s">
        <v>75</v>
      </c>
      <c r="C5" s="8">
        <v>2353</v>
      </c>
      <c r="D5" s="8">
        <v>2151</v>
      </c>
      <c r="E5" s="8">
        <v>2391</v>
      </c>
      <c r="F5" s="8">
        <v>2256</v>
      </c>
      <c r="G5" s="8">
        <v>2441</v>
      </c>
      <c r="H5" s="8">
        <v>2277</v>
      </c>
      <c r="I5" s="8">
        <v>2512</v>
      </c>
      <c r="J5" s="8">
        <v>2337</v>
      </c>
      <c r="K5" s="8">
        <v>2501</v>
      </c>
      <c r="L5" s="8">
        <v>2328</v>
      </c>
      <c r="M5" s="8">
        <v>2655</v>
      </c>
      <c r="N5" s="8">
        <v>2413</v>
      </c>
      <c r="O5" s="8">
        <v>2580</v>
      </c>
      <c r="P5" s="8">
        <v>2427</v>
      </c>
      <c r="Q5" s="8">
        <v>2751</v>
      </c>
      <c r="R5" s="8">
        <v>2432</v>
      </c>
      <c r="S5" s="8">
        <v>2676</v>
      </c>
      <c r="T5" s="8">
        <v>2545</v>
      </c>
      <c r="U5" s="8">
        <v>2782</v>
      </c>
      <c r="V5" s="8">
        <v>2554</v>
      </c>
      <c r="W5" s="8">
        <v>2759</v>
      </c>
      <c r="X5" s="8">
        <v>2536</v>
      </c>
      <c r="Y5" s="8">
        <v>2895</v>
      </c>
      <c r="Z5" s="8">
        <v>2652</v>
      </c>
      <c r="AA5" s="8">
        <v>2823</v>
      </c>
      <c r="AB5" s="8">
        <v>2602</v>
      </c>
      <c r="AC5" s="8">
        <v>2912</v>
      </c>
      <c r="AD5" s="8">
        <v>2714</v>
      </c>
      <c r="AE5" s="8">
        <v>2905</v>
      </c>
      <c r="AF5" s="8">
        <v>2666</v>
      </c>
      <c r="AG5" s="8">
        <v>2969</v>
      </c>
      <c r="AH5" s="8">
        <v>2645</v>
      </c>
      <c r="AI5" s="8">
        <v>2909</v>
      </c>
      <c r="AJ5" s="8">
        <v>2669</v>
      </c>
      <c r="AK5" s="8">
        <v>3113</v>
      </c>
      <c r="AL5" s="8">
        <v>2686</v>
      </c>
      <c r="AM5" s="8">
        <v>3023</v>
      </c>
      <c r="AN5" s="8">
        <v>2806</v>
      </c>
      <c r="AO5" s="8">
        <v>3119</v>
      </c>
      <c r="AP5" s="8">
        <v>2796</v>
      </c>
      <c r="AQ5" s="8">
        <v>2985</v>
      </c>
      <c r="AR5" s="8">
        <v>2918</v>
      </c>
      <c r="AS5" s="8">
        <v>3088</v>
      </c>
      <c r="AT5" s="8">
        <v>2963</v>
      </c>
      <c r="AU5" s="8">
        <v>3112</v>
      </c>
      <c r="AV5" s="8">
        <v>2889</v>
      </c>
      <c r="AW5" s="8">
        <v>3142</v>
      </c>
      <c r="AX5" s="8">
        <v>3001</v>
      </c>
      <c r="AY5" s="8">
        <v>3133</v>
      </c>
      <c r="AZ5" s="8">
        <v>2924</v>
      </c>
      <c r="BA5" s="8">
        <v>3187</v>
      </c>
      <c r="BB5" s="8">
        <v>3012</v>
      </c>
      <c r="BC5" s="8">
        <v>3230</v>
      </c>
      <c r="BD5" s="8">
        <v>3048</v>
      </c>
      <c r="BE5" s="8">
        <v>3340</v>
      </c>
      <c r="BF5" s="8">
        <v>3091</v>
      </c>
      <c r="BG5" s="8">
        <v>3364</v>
      </c>
      <c r="BH5" s="8">
        <v>3185</v>
      </c>
      <c r="BI5" s="8">
        <v>3585</v>
      </c>
      <c r="BJ5" s="8">
        <v>3165</v>
      </c>
      <c r="BK5" s="8">
        <v>3465</v>
      </c>
      <c r="BL5" s="8">
        <v>3362</v>
      </c>
    </row>
    <row r="6" spans="1:65" x14ac:dyDescent="0.25">
      <c r="A6" s="9" t="s">
        <v>76</v>
      </c>
      <c r="C6" s="8">
        <v>2994</v>
      </c>
      <c r="D6" s="8">
        <v>2944</v>
      </c>
      <c r="E6" s="8">
        <v>3181</v>
      </c>
      <c r="F6" s="8">
        <v>3059</v>
      </c>
      <c r="G6" s="8">
        <v>3060</v>
      </c>
      <c r="H6" s="8">
        <v>3027</v>
      </c>
      <c r="I6" s="8">
        <v>3293</v>
      </c>
      <c r="J6" s="8">
        <v>3161</v>
      </c>
      <c r="K6" s="8">
        <v>3057</v>
      </c>
      <c r="L6" s="8">
        <v>3063</v>
      </c>
      <c r="M6" s="8">
        <v>3330</v>
      </c>
      <c r="N6" s="8">
        <v>3278</v>
      </c>
      <c r="O6" s="8">
        <v>3212</v>
      </c>
      <c r="P6" s="8">
        <v>3173</v>
      </c>
      <c r="Q6" s="8">
        <v>3648</v>
      </c>
      <c r="R6" s="8">
        <v>3298</v>
      </c>
      <c r="S6" s="8">
        <v>3369</v>
      </c>
      <c r="T6" s="8">
        <v>3413</v>
      </c>
      <c r="U6" s="8">
        <v>3603</v>
      </c>
      <c r="V6" s="8">
        <v>3561</v>
      </c>
      <c r="W6" s="8">
        <v>3567</v>
      </c>
      <c r="X6" s="8">
        <v>3428</v>
      </c>
      <c r="Y6" s="8">
        <v>3703</v>
      </c>
      <c r="Z6" s="8">
        <v>3700</v>
      </c>
      <c r="AA6" s="8">
        <v>3670</v>
      </c>
      <c r="AB6" s="8">
        <v>3492</v>
      </c>
      <c r="AC6" s="8">
        <v>3837</v>
      </c>
      <c r="AD6" s="8">
        <v>3734</v>
      </c>
      <c r="AE6" s="8">
        <v>3654</v>
      </c>
      <c r="AF6" s="8">
        <v>3476</v>
      </c>
      <c r="AG6" s="8">
        <v>3820</v>
      </c>
      <c r="AH6" s="8">
        <v>3597</v>
      </c>
      <c r="AI6" s="8">
        <v>3635</v>
      </c>
      <c r="AJ6" s="8">
        <v>3490</v>
      </c>
      <c r="AK6" s="8">
        <v>3970</v>
      </c>
      <c r="AL6" s="8">
        <v>3593</v>
      </c>
      <c r="AM6" s="8">
        <v>3742</v>
      </c>
      <c r="AN6" s="8">
        <v>3605</v>
      </c>
      <c r="AO6" s="8">
        <v>4003</v>
      </c>
      <c r="AP6" s="8">
        <v>3724</v>
      </c>
      <c r="AQ6" s="8">
        <v>3822</v>
      </c>
      <c r="AR6" s="8">
        <v>3811</v>
      </c>
      <c r="AS6" s="8">
        <v>3941</v>
      </c>
      <c r="AT6" s="8">
        <v>4073</v>
      </c>
      <c r="AU6" s="8">
        <v>3945</v>
      </c>
      <c r="AV6" s="8">
        <v>3807</v>
      </c>
      <c r="AW6" s="8">
        <v>4088</v>
      </c>
      <c r="AX6" s="8">
        <v>4170</v>
      </c>
      <c r="AY6" s="8">
        <v>3989</v>
      </c>
      <c r="AZ6" s="8">
        <v>3832</v>
      </c>
      <c r="BA6" s="8">
        <v>4100</v>
      </c>
      <c r="BB6" s="8">
        <v>4338</v>
      </c>
      <c r="BC6" s="8">
        <v>4128</v>
      </c>
      <c r="BD6" s="8">
        <v>3976</v>
      </c>
      <c r="BE6" s="8">
        <v>4273</v>
      </c>
      <c r="BF6" s="8">
        <v>4428</v>
      </c>
      <c r="BG6" s="8">
        <v>4246</v>
      </c>
      <c r="BH6" s="8">
        <v>4109</v>
      </c>
      <c r="BI6" s="8">
        <v>4674</v>
      </c>
      <c r="BJ6" s="8">
        <v>4417</v>
      </c>
      <c r="BK6" s="8">
        <v>4329</v>
      </c>
      <c r="BL6" s="8">
        <v>4459</v>
      </c>
    </row>
    <row r="7" spans="1:65" x14ac:dyDescent="0.25">
      <c r="A7" s="9" t="s">
        <v>77</v>
      </c>
      <c r="C7" s="8">
        <v>2824</v>
      </c>
      <c r="D7" s="8">
        <v>2787</v>
      </c>
      <c r="E7" s="8">
        <v>3029</v>
      </c>
      <c r="F7" s="8">
        <v>2868</v>
      </c>
      <c r="G7" s="8">
        <v>2896</v>
      </c>
      <c r="H7" s="8">
        <v>2815</v>
      </c>
      <c r="I7" s="8">
        <v>3050</v>
      </c>
      <c r="J7" s="8">
        <v>2953</v>
      </c>
      <c r="K7" s="8">
        <v>2945</v>
      </c>
      <c r="L7" s="8">
        <v>2929</v>
      </c>
      <c r="M7" s="8">
        <v>3150</v>
      </c>
      <c r="N7" s="8">
        <v>3019</v>
      </c>
      <c r="O7" s="8">
        <v>3053</v>
      </c>
      <c r="P7" s="8">
        <v>2971</v>
      </c>
      <c r="Q7" s="8">
        <v>3316</v>
      </c>
      <c r="R7" s="8">
        <v>3093</v>
      </c>
      <c r="S7" s="8">
        <v>3239</v>
      </c>
      <c r="T7" s="8">
        <v>3220</v>
      </c>
      <c r="U7" s="8">
        <v>3290</v>
      </c>
      <c r="V7" s="8">
        <v>3275</v>
      </c>
      <c r="W7" s="8">
        <v>3236</v>
      </c>
      <c r="X7" s="8">
        <v>3167</v>
      </c>
      <c r="Y7" s="8">
        <v>3447</v>
      </c>
      <c r="Z7" s="8">
        <v>3366</v>
      </c>
      <c r="AA7" s="8">
        <v>3471</v>
      </c>
      <c r="AB7" s="8">
        <v>3200</v>
      </c>
      <c r="AC7" s="8">
        <v>3486</v>
      </c>
      <c r="AD7" s="8">
        <v>3433</v>
      </c>
      <c r="AE7" s="8">
        <v>3379</v>
      </c>
      <c r="AF7" s="8">
        <v>3251</v>
      </c>
      <c r="AG7" s="8">
        <v>3583</v>
      </c>
      <c r="AH7" s="8">
        <v>3265</v>
      </c>
      <c r="AI7" s="8">
        <v>3305</v>
      </c>
      <c r="AJ7" s="8">
        <v>3215</v>
      </c>
      <c r="AK7" s="8">
        <v>3710</v>
      </c>
      <c r="AL7" s="8">
        <v>3316</v>
      </c>
      <c r="AM7" s="8">
        <v>3462</v>
      </c>
      <c r="AN7" s="8">
        <v>3385</v>
      </c>
      <c r="AO7" s="8">
        <v>3810</v>
      </c>
      <c r="AP7" s="8">
        <v>3415</v>
      </c>
      <c r="AQ7" s="8">
        <v>3592</v>
      </c>
      <c r="AR7" s="8">
        <v>3581</v>
      </c>
      <c r="AS7" s="8">
        <v>3781</v>
      </c>
      <c r="AT7" s="8">
        <v>3688</v>
      </c>
      <c r="AU7" s="8">
        <v>3663</v>
      </c>
      <c r="AV7" s="8">
        <v>3542</v>
      </c>
      <c r="AW7" s="8">
        <v>3949</v>
      </c>
      <c r="AX7" s="8">
        <v>3697</v>
      </c>
      <c r="AY7" s="8">
        <v>3747</v>
      </c>
      <c r="AZ7" s="8">
        <v>3591</v>
      </c>
      <c r="BA7" s="8">
        <v>3966</v>
      </c>
      <c r="BB7" s="8">
        <v>3827</v>
      </c>
      <c r="BC7" s="8">
        <v>3864</v>
      </c>
      <c r="BD7" s="8">
        <v>3682</v>
      </c>
      <c r="BE7" s="8">
        <v>4202</v>
      </c>
      <c r="BF7" s="8">
        <v>3889</v>
      </c>
      <c r="BG7" s="8">
        <v>3963</v>
      </c>
      <c r="BH7" s="8">
        <v>3801</v>
      </c>
      <c r="BI7" s="8">
        <v>4323</v>
      </c>
      <c r="BJ7" s="8">
        <v>3932</v>
      </c>
      <c r="BK7" s="8">
        <v>4092</v>
      </c>
      <c r="BL7" s="8">
        <v>4206</v>
      </c>
    </row>
    <row r="8" spans="1:65" x14ac:dyDescent="0.25">
      <c r="A8" s="9" t="s">
        <v>78</v>
      </c>
      <c r="C8" s="8">
        <v>2466</v>
      </c>
      <c r="D8" s="8">
        <v>2259</v>
      </c>
      <c r="E8" s="8">
        <v>2486</v>
      </c>
      <c r="F8" s="8">
        <v>2352</v>
      </c>
      <c r="G8" s="8">
        <v>2604</v>
      </c>
      <c r="H8" s="8">
        <v>2381</v>
      </c>
      <c r="I8" s="8">
        <v>2671</v>
      </c>
      <c r="J8" s="8">
        <v>2464</v>
      </c>
      <c r="K8" s="8">
        <v>2673</v>
      </c>
      <c r="L8" s="8">
        <v>2467</v>
      </c>
      <c r="M8" s="8">
        <v>2754</v>
      </c>
      <c r="N8" s="8">
        <v>2560</v>
      </c>
      <c r="O8" s="8">
        <v>2724</v>
      </c>
      <c r="P8" s="8">
        <v>2603</v>
      </c>
      <c r="Q8" s="8">
        <v>2885</v>
      </c>
      <c r="R8" s="8">
        <v>2701</v>
      </c>
      <c r="S8" s="8">
        <v>2868</v>
      </c>
      <c r="T8" s="8">
        <v>2779</v>
      </c>
      <c r="U8" s="8">
        <v>2876</v>
      </c>
      <c r="V8" s="8">
        <v>2836</v>
      </c>
      <c r="W8" s="8">
        <v>2929</v>
      </c>
      <c r="X8" s="8">
        <v>2798</v>
      </c>
      <c r="Y8" s="8">
        <v>3051</v>
      </c>
      <c r="Z8" s="8">
        <v>2908</v>
      </c>
      <c r="AA8" s="8">
        <v>3062</v>
      </c>
      <c r="AB8" s="8">
        <v>2937</v>
      </c>
      <c r="AC8" s="8">
        <v>3120</v>
      </c>
      <c r="AD8" s="8">
        <v>3013</v>
      </c>
      <c r="AE8" s="8">
        <v>3169</v>
      </c>
      <c r="AF8" s="8">
        <v>3027</v>
      </c>
      <c r="AG8" s="8">
        <v>3210</v>
      </c>
      <c r="AH8" s="8">
        <v>2960</v>
      </c>
      <c r="AI8" s="8">
        <v>3076</v>
      </c>
      <c r="AJ8" s="8">
        <v>3009</v>
      </c>
      <c r="AK8" s="8">
        <v>3413</v>
      </c>
      <c r="AL8" s="8">
        <v>3012</v>
      </c>
      <c r="AM8" s="8">
        <v>3257</v>
      </c>
      <c r="AN8" s="8">
        <v>3137</v>
      </c>
      <c r="AO8" s="8">
        <v>3427</v>
      </c>
      <c r="AP8" s="8">
        <v>3066</v>
      </c>
      <c r="AQ8" s="8">
        <v>3339</v>
      </c>
      <c r="AR8" s="8">
        <v>3288</v>
      </c>
      <c r="AS8" s="8">
        <v>3445</v>
      </c>
      <c r="AT8" s="8">
        <v>3163</v>
      </c>
      <c r="AU8" s="8">
        <v>3358</v>
      </c>
      <c r="AV8" s="8">
        <v>3114</v>
      </c>
      <c r="AW8" s="8">
        <v>3434</v>
      </c>
      <c r="AX8" s="8">
        <v>3285</v>
      </c>
      <c r="AY8" s="8">
        <v>3483</v>
      </c>
      <c r="AZ8" s="8">
        <v>3258</v>
      </c>
      <c r="BA8" s="8">
        <v>3487</v>
      </c>
      <c r="BB8" s="8">
        <v>3342</v>
      </c>
      <c r="BC8" s="8">
        <v>3471</v>
      </c>
      <c r="BD8" s="8">
        <v>3337</v>
      </c>
      <c r="BE8" s="8">
        <v>3652</v>
      </c>
      <c r="BF8" s="8">
        <v>3256</v>
      </c>
      <c r="BG8" s="8">
        <v>3626</v>
      </c>
      <c r="BH8" s="8">
        <v>3366</v>
      </c>
      <c r="BI8" s="8">
        <v>3776</v>
      </c>
      <c r="BJ8" s="8">
        <v>3319</v>
      </c>
      <c r="BK8" s="8">
        <v>3509</v>
      </c>
      <c r="BL8" s="8">
        <v>3506</v>
      </c>
    </row>
    <row r="9" spans="1:65" x14ac:dyDescent="0.25">
      <c r="A9" s="9" t="s">
        <v>79</v>
      </c>
      <c r="C9" s="8">
        <v>2353</v>
      </c>
      <c r="D9" s="8">
        <v>2112</v>
      </c>
      <c r="E9" s="8">
        <v>2364</v>
      </c>
      <c r="F9" s="8">
        <v>2192</v>
      </c>
      <c r="G9" s="8">
        <v>2356</v>
      </c>
      <c r="H9" s="8">
        <v>2141</v>
      </c>
      <c r="I9" s="8">
        <v>2366</v>
      </c>
      <c r="J9" s="8">
        <v>2225</v>
      </c>
      <c r="K9" s="8">
        <v>2407</v>
      </c>
      <c r="L9" s="8">
        <v>2176</v>
      </c>
      <c r="M9" s="8">
        <v>2425</v>
      </c>
      <c r="N9" s="8">
        <v>2304</v>
      </c>
      <c r="O9" s="8">
        <v>2535</v>
      </c>
      <c r="P9" s="8">
        <v>2323</v>
      </c>
      <c r="Q9" s="8">
        <v>2645</v>
      </c>
      <c r="R9" s="8">
        <v>2362</v>
      </c>
      <c r="S9" s="8">
        <v>2688</v>
      </c>
      <c r="T9" s="8">
        <v>2503</v>
      </c>
      <c r="U9" s="8">
        <v>2690</v>
      </c>
      <c r="V9" s="8">
        <v>2592</v>
      </c>
      <c r="W9" s="8">
        <v>2777</v>
      </c>
      <c r="X9" s="8">
        <v>2500</v>
      </c>
      <c r="Y9" s="8">
        <v>2790</v>
      </c>
      <c r="Z9" s="8">
        <v>2647</v>
      </c>
      <c r="AA9" s="8">
        <v>2862</v>
      </c>
      <c r="AB9" s="8">
        <v>2628</v>
      </c>
      <c r="AC9" s="8">
        <v>2943</v>
      </c>
      <c r="AD9" s="8">
        <v>2812</v>
      </c>
      <c r="AE9" s="8">
        <v>3051</v>
      </c>
      <c r="AF9" s="8">
        <v>2817</v>
      </c>
      <c r="AG9" s="8">
        <v>3151</v>
      </c>
      <c r="AH9" s="8">
        <v>2925</v>
      </c>
      <c r="AI9" s="8">
        <v>3113</v>
      </c>
      <c r="AJ9" s="8">
        <v>2817</v>
      </c>
      <c r="AK9" s="8">
        <v>3183</v>
      </c>
      <c r="AL9" s="8">
        <v>2824</v>
      </c>
      <c r="AM9" s="8">
        <v>3228</v>
      </c>
      <c r="AN9" s="8">
        <v>2937</v>
      </c>
      <c r="AO9" s="8">
        <v>3292</v>
      </c>
      <c r="AP9" s="8">
        <v>2985</v>
      </c>
      <c r="AQ9" s="8">
        <v>3341</v>
      </c>
      <c r="AR9" s="8">
        <v>3166</v>
      </c>
      <c r="AS9" s="8">
        <v>3323</v>
      </c>
      <c r="AT9" s="8">
        <v>3067</v>
      </c>
      <c r="AU9" s="8">
        <v>3190</v>
      </c>
      <c r="AV9" s="8">
        <v>2888</v>
      </c>
      <c r="AW9" s="8">
        <v>3173</v>
      </c>
      <c r="AX9" s="8">
        <v>3029</v>
      </c>
      <c r="AY9" s="8">
        <v>3203</v>
      </c>
      <c r="AZ9" s="8">
        <v>2909</v>
      </c>
      <c r="BA9" s="8">
        <v>3087</v>
      </c>
      <c r="BB9" s="8">
        <v>2942</v>
      </c>
      <c r="BC9" s="8">
        <v>3134</v>
      </c>
      <c r="BD9" s="8">
        <v>2950</v>
      </c>
      <c r="BE9" s="8">
        <v>3201</v>
      </c>
      <c r="BF9" s="8">
        <v>2994</v>
      </c>
      <c r="BG9" s="8">
        <v>3211</v>
      </c>
      <c r="BH9" s="8">
        <v>2939</v>
      </c>
      <c r="BI9" s="8">
        <v>3286</v>
      </c>
      <c r="BJ9" s="8">
        <v>2933</v>
      </c>
      <c r="BK9" s="8">
        <v>3228</v>
      </c>
      <c r="BL9" s="8">
        <v>2969</v>
      </c>
    </row>
    <row r="10" spans="1:65" x14ac:dyDescent="0.25">
      <c r="A10" s="9" t="s">
        <v>80</v>
      </c>
      <c r="C10" s="8">
        <v>2104</v>
      </c>
      <c r="D10" s="8">
        <v>1963</v>
      </c>
      <c r="E10" s="8">
        <v>2143</v>
      </c>
      <c r="F10" s="8">
        <v>2026</v>
      </c>
      <c r="G10" s="8">
        <v>2152</v>
      </c>
      <c r="H10" s="8">
        <v>2007</v>
      </c>
      <c r="I10" s="8">
        <v>2193</v>
      </c>
      <c r="J10" s="8">
        <v>2073</v>
      </c>
      <c r="K10" s="8">
        <v>2211</v>
      </c>
      <c r="L10" s="8">
        <v>2082</v>
      </c>
      <c r="M10" s="8">
        <v>2293</v>
      </c>
      <c r="N10" s="8">
        <v>2121</v>
      </c>
      <c r="O10" s="8">
        <v>2310</v>
      </c>
      <c r="P10" s="8">
        <v>2197</v>
      </c>
      <c r="Q10" s="8">
        <v>2384</v>
      </c>
      <c r="R10" s="8">
        <v>2156</v>
      </c>
      <c r="S10" s="8">
        <v>2404</v>
      </c>
      <c r="T10" s="8">
        <v>2306</v>
      </c>
      <c r="U10" s="8">
        <v>2422</v>
      </c>
      <c r="V10" s="8">
        <v>2386</v>
      </c>
      <c r="W10" s="8">
        <v>2480</v>
      </c>
      <c r="X10" s="8">
        <v>2292</v>
      </c>
      <c r="Y10" s="8">
        <v>2466</v>
      </c>
      <c r="Z10" s="8">
        <v>2390</v>
      </c>
      <c r="AA10" s="8">
        <v>2546</v>
      </c>
      <c r="AB10" s="8">
        <v>2358</v>
      </c>
      <c r="AC10" s="8">
        <v>2592</v>
      </c>
      <c r="AD10" s="8">
        <v>2432</v>
      </c>
      <c r="AE10" s="8">
        <v>2605</v>
      </c>
      <c r="AF10" s="8">
        <v>2380</v>
      </c>
      <c r="AG10" s="8">
        <v>2613</v>
      </c>
      <c r="AH10" s="8">
        <v>2403</v>
      </c>
      <c r="AI10" s="8">
        <v>2630</v>
      </c>
      <c r="AJ10" s="8">
        <v>2418</v>
      </c>
      <c r="AK10" s="8">
        <v>2728</v>
      </c>
      <c r="AL10" s="8">
        <v>2394</v>
      </c>
      <c r="AM10" s="8">
        <v>2717</v>
      </c>
      <c r="AN10" s="8">
        <v>2520</v>
      </c>
      <c r="AO10" s="8">
        <v>2761</v>
      </c>
      <c r="AP10" s="8">
        <v>2532</v>
      </c>
      <c r="AQ10" s="8">
        <v>2761</v>
      </c>
      <c r="AR10" s="8">
        <v>2681</v>
      </c>
      <c r="AS10" s="8">
        <v>2724</v>
      </c>
      <c r="AT10" s="8">
        <v>2694</v>
      </c>
      <c r="AU10" s="8">
        <v>2815</v>
      </c>
      <c r="AV10" s="8">
        <v>2619</v>
      </c>
      <c r="AW10" s="8">
        <v>2787</v>
      </c>
      <c r="AX10" s="8">
        <v>2698</v>
      </c>
      <c r="AY10" s="8">
        <v>2841</v>
      </c>
      <c r="AZ10" s="8">
        <v>2678</v>
      </c>
      <c r="BA10" s="8">
        <v>2827</v>
      </c>
      <c r="BB10" s="8">
        <v>2714</v>
      </c>
      <c r="BC10" s="8">
        <v>2873</v>
      </c>
      <c r="BD10" s="8">
        <v>2748</v>
      </c>
      <c r="BE10" s="8">
        <v>2934</v>
      </c>
      <c r="BF10" s="8">
        <v>2707</v>
      </c>
      <c r="BG10" s="8">
        <v>2947</v>
      </c>
      <c r="BH10" s="8">
        <v>2848</v>
      </c>
      <c r="BI10" s="8">
        <v>3099</v>
      </c>
      <c r="BJ10" s="8">
        <v>2734</v>
      </c>
      <c r="BK10" s="8">
        <v>3042</v>
      </c>
      <c r="BL10" s="8">
        <v>2961</v>
      </c>
    </row>
    <row r="11" spans="1:65" x14ac:dyDescent="0.25">
      <c r="A11" s="9" t="s">
        <v>81</v>
      </c>
      <c r="C11" s="8">
        <v>2841</v>
      </c>
      <c r="D11" s="8">
        <v>2708</v>
      </c>
      <c r="E11" s="8">
        <v>2865</v>
      </c>
      <c r="F11" s="8">
        <v>2751</v>
      </c>
      <c r="G11" s="8">
        <v>2879</v>
      </c>
      <c r="H11" s="8">
        <v>2819</v>
      </c>
      <c r="I11" s="8">
        <v>2999</v>
      </c>
      <c r="J11" s="8">
        <v>2911</v>
      </c>
      <c r="K11" s="8">
        <v>2957</v>
      </c>
      <c r="L11" s="8">
        <v>2924</v>
      </c>
      <c r="M11" s="8">
        <v>3150</v>
      </c>
      <c r="N11" s="8">
        <v>3035</v>
      </c>
      <c r="O11" s="8">
        <v>3076</v>
      </c>
      <c r="P11" s="8">
        <v>3039</v>
      </c>
      <c r="Q11" s="8">
        <v>3344</v>
      </c>
      <c r="R11" s="8">
        <v>3009</v>
      </c>
      <c r="S11" s="8">
        <v>3219</v>
      </c>
      <c r="T11" s="8">
        <v>3183</v>
      </c>
      <c r="U11" s="8">
        <v>3268</v>
      </c>
      <c r="V11" s="8">
        <v>3121</v>
      </c>
      <c r="W11" s="8">
        <v>3284</v>
      </c>
      <c r="X11" s="8">
        <v>3179</v>
      </c>
      <c r="Y11" s="8">
        <v>3464</v>
      </c>
      <c r="Z11" s="8">
        <v>3306</v>
      </c>
      <c r="AA11" s="8">
        <v>3405</v>
      </c>
      <c r="AB11" s="8">
        <v>3224</v>
      </c>
      <c r="AC11" s="8">
        <v>3563</v>
      </c>
      <c r="AD11" s="8">
        <v>3338</v>
      </c>
      <c r="AE11" s="8">
        <v>3449</v>
      </c>
      <c r="AF11" s="8">
        <v>3272</v>
      </c>
      <c r="AG11" s="8">
        <v>3562</v>
      </c>
      <c r="AH11" s="8">
        <v>3236</v>
      </c>
      <c r="AI11" s="8">
        <v>3388</v>
      </c>
      <c r="AJ11" s="8">
        <v>3273</v>
      </c>
      <c r="AK11" s="8">
        <v>3681</v>
      </c>
      <c r="AL11" s="8">
        <v>3245</v>
      </c>
      <c r="AM11" s="8">
        <v>3511</v>
      </c>
      <c r="AN11" s="8">
        <v>3406</v>
      </c>
      <c r="AO11" s="8">
        <v>3703</v>
      </c>
      <c r="AP11" s="8">
        <v>3422</v>
      </c>
      <c r="AQ11" s="8">
        <v>3534</v>
      </c>
      <c r="AR11" s="8">
        <v>3588</v>
      </c>
      <c r="AS11" s="8">
        <v>3631</v>
      </c>
      <c r="AT11" s="8">
        <v>3621</v>
      </c>
      <c r="AU11" s="8">
        <v>3611</v>
      </c>
      <c r="AV11" s="8">
        <v>3498</v>
      </c>
      <c r="AW11" s="8">
        <v>3714</v>
      </c>
      <c r="AX11" s="8">
        <v>3628</v>
      </c>
      <c r="AY11" s="8">
        <v>3640</v>
      </c>
      <c r="AZ11" s="8">
        <v>3582</v>
      </c>
      <c r="BA11" s="8">
        <v>3744</v>
      </c>
      <c r="BB11" s="8">
        <v>3678</v>
      </c>
      <c r="BC11" s="8">
        <v>3743</v>
      </c>
      <c r="BD11" s="8">
        <v>3665</v>
      </c>
      <c r="BE11" s="8">
        <v>3890</v>
      </c>
      <c r="BF11" s="8">
        <v>3708</v>
      </c>
      <c r="BG11" s="8">
        <v>3864</v>
      </c>
      <c r="BH11" s="8">
        <v>3776</v>
      </c>
      <c r="BI11" s="8">
        <v>4146</v>
      </c>
      <c r="BJ11" s="8">
        <v>3702</v>
      </c>
      <c r="BK11" s="8">
        <v>3984</v>
      </c>
      <c r="BL11" s="8">
        <v>4021</v>
      </c>
    </row>
    <row r="12" spans="1:65" x14ac:dyDescent="0.25">
      <c r="A12" s="9" t="s">
        <v>82</v>
      </c>
      <c r="C12" s="8">
        <v>2535</v>
      </c>
      <c r="D12" s="8">
        <v>2446</v>
      </c>
      <c r="E12" s="8">
        <v>2590</v>
      </c>
      <c r="F12" s="8">
        <v>2546</v>
      </c>
      <c r="G12" s="8">
        <v>2628</v>
      </c>
      <c r="H12" s="8">
        <v>2543</v>
      </c>
      <c r="I12" s="8">
        <v>2714</v>
      </c>
      <c r="J12" s="8">
        <v>2592</v>
      </c>
      <c r="K12" s="8">
        <v>2679</v>
      </c>
      <c r="L12" s="8">
        <v>2553</v>
      </c>
      <c r="M12" s="8">
        <v>2860</v>
      </c>
      <c r="N12" s="8">
        <v>2601</v>
      </c>
      <c r="O12" s="8">
        <v>2727</v>
      </c>
      <c r="P12" s="8">
        <v>2678</v>
      </c>
      <c r="Q12" s="8">
        <v>2916</v>
      </c>
      <c r="R12" s="8">
        <v>2691</v>
      </c>
      <c r="S12" s="8">
        <v>2847</v>
      </c>
      <c r="T12" s="8">
        <v>2813</v>
      </c>
      <c r="U12" s="8">
        <v>2944</v>
      </c>
      <c r="V12" s="8">
        <v>2878</v>
      </c>
      <c r="W12" s="8">
        <v>2897</v>
      </c>
      <c r="X12" s="8">
        <v>2780</v>
      </c>
      <c r="Y12" s="8">
        <v>3021</v>
      </c>
      <c r="Z12" s="8">
        <v>2942</v>
      </c>
      <c r="AA12" s="8">
        <v>2938</v>
      </c>
      <c r="AB12" s="8">
        <v>2857</v>
      </c>
      <c r="AC12" s="8">
        <v>3105</v>
      </c>
      <c r="AD12" s="8">
        <v>2981</v>
      </c>
      <c r="AE12" s="8">
        <v>3046</v>
      </c>
      <c r="AF12" s="8">
        <v>2945</v>
      </c>
      <c r="AG12" s="8">
        <v>3200</v>
      </c>
      <c r="AH12" s="8">
        <v>2922</v>
      </c>
      <c r="AI12" s="8">
        <v>3002</v>
      </c>
      <c r="AJ12" s="8">
        <v>2956</v>
      </c>
      <c r="AK12" s="8">
        <v>3348</v>
      </c>
      <c r="AL12" s="8">
        <v>2941</v>
      </c>
      <c r="AM12" s="8">
        <v>3145</v>
      </c>
      <c r="AN12" s="8">
        <v>3114</v>
      </c>
      <c r="AO12" s="8">
        <v>3366</v>
      </c>
      <c r="AP12" s="8">
        <v>3107</v>
      </c>
      <c r="AQ12" s="8">
        <v>3185</v>
      </c>
      <c r="AR12" s="8">
        <v>3233</v>
      </c>
      <c r="AS12" s="8">
        <v>3361</v>
      </c>
      <c r="AT12" s="8">
        <v>3311</v>
      </c>
      <c r="AU12" s="8">
        <v>3338</v>
      </c>
      <c r="AV12" s="8">
        <v>3168</v>
      </c>
      <c r="AW12" s="8">
        <v>3449</v>
      </c>
      <c r="AX12" s="8">
        <v>3296</v>
      </c>
      <c r="AY12" s="8">
        <v>3354</v>
      </c>
      <c r="AZ12" s="8">
        <v>3219</v>
      </c>
      <c r="BA12" s="8">
        <v>3488</v>
      </c>
      <c r="BB12" s="8">
        <v>3386</v>
      </c>
      <c r="BC12" s="8">
        <v>3492</v>
      </c>
      <c r="BD12" s="8">
        <v>3383</v>
      </c>
      <c r="BE12" s="8">
        <v>3754</v>
      </c>
      <c r="BF12" s="8">
        <v>3492</v>
      </c>
      <c r="BG12" s="8">
        <v>3646</v>
      </c>
      <c r="BH12" s="8">
        <v>3510</v>
      </c>
      <c r="BI12" s="8">
        <v>3864</v>
      </c>
      <c r="BJ12" s="8">
        <v>3465</v>
      </c>
      <c r="BK12" s="8">
        <v>3656</v>
      </c>
      <c r="BL12" s="8">
        <v>3680</v>
      </c>
    </row>
    <row r="13" spans="1:65" x14ac:dyDescent="0.25">
      <c r="A13" s="9" t="s">
        <v>83</v>
      </c>
      <c r="C13" s="10">
        <v>2364</v>
      </c>
      <c r="D13" s="10">
        <v>2311</v>
      </c>
      <c r="E13" s="10">
        <v>2409</v>
      </c>
      <c r="F13" s="10">
        <v>2335</v>
      </c>
      <c r="G13" s="10">
        <v>2418</v>
      </c>
      <c r="H13" s="10">
        <v>2342</v>
      </c>
      <c r="I13" s="10">
        <v>2481</v>
      </c>
      <c r="J13" s="10">
        <v>2458</v>
      </c>
      <c r="K13" s="10">
        <v>2489</v>
      </c>
      <c r="L13" s="10">
        <v>2372</v>
      </c>
      <c r="M13" s="10">
        <v>2533</v>
      </c>
      <c r="N13" s="10">
        <v>2485</v>
      </c>
      <c r="O13" s="10">
        <v>2576</v>
      </c>
      <c r="P13" s="10">
        <v>2521</v>
      </c>
      <c r="Q13" s="10">
        <v>2749</v>
      </c>
      <c r="R13" s="10">
        <v>2526</v>
      </c>
      <c r="S13" s="10">
        <v>2677</v>
      </c>
      <c r="T13" s="10">
        <v>2707</v>
      </c>
      <c r="U13" s="10">
        <v>2767</v>
      </c>
      <c r="V13" s="10">
        <v>2702</v>
      </c>
      <c r="W13" s="10">
        <v>2761</v>
      </c>
      <c r="X13" s="10">
        <v>2622</v>
      </c>
      <c r="Y13" s="10">
        <v>2809</v>
      </c>
      <c r="Z13" s="10">
        <v>2705</v>
      </c>
      <c r="AA13" s="10">
        <v>2803</v>
      </c>
      <c r="AB13" s="10">
        <v>2696</v>
      </c>
      <c r="AC13" s="10">
        <v>2874</v>
      </c>
      <c r="AD13" s="10">
        <v>2781</v>
      </c>
      <c r="AE13" s="10">
        <v>2948</v>
      </c>
      <c r="AF13" s="10">
        <v>2706</v>
      </c>
      <c r="AG13" s="10">
        <v>2936</v>
      </c>
      <c r="AH13" s="10">
        <v>2684</v>
      </c>
      <c r="AI13" s="10">
        <v>2867</v>
      </c>
      <c r="AJ13" s="10">
        <v>2703</v>
      </c>
      <c r="AK13" s="10">
        <v>3006</v>
      </c>
      <c r="AL13" s="10">
        <v>2733</v>
      </c>
      <c r="AM13" s="10">
        <v>3002</v>
      </c>
      <c r="AN13" s="10">
        <v>2868</v>
      </c>
      <c r="AO13" s="10">
        <v>3133</v>
      </c>
      <c r="AP13" s="10">
        <v>2876</v>
      </c>
      <c r="AQ13" s="10">
        <v>3026</v>
      </c>
      <c r="AR13" s="10">
        <v>3012</v>
      </c>
      <c r="AS13" s="10">
        <v>3019</v>
      </c>
      <c r="AT13" s="10">
        <v>3014</v>
      </c>
      <c r="AU13" s="10">
        <v>3042</v>
      </c>
      <c r="AV13" s="10">
        <v>2932</v>
      </c>
      <c r="AW13" s="10">
        <v>3136</v>
      </c>
      <c r="AX13" s="10">
        <v>3060</v>
      </c>
      <c r="AY13" s="10">
        <v>3069</v>
      </c>
      <c r="AZ13" s="10">
        <v>2991</v>
      </c>
      <c r="BA13" s="10">
        <v>3180</v>
      </c>
      <c r="BB13" s="10">
        <v>3154</v>
      </c>
      <c r="BC13" s="10">
        <v>3185</v>
      </c>
      <c r="BD13" s="10">
        <v>3116</v>
      </c>
      <c r="BE13" s="10">
        <v>3285</v>
      </c>
      <c r="BF13" s="10">
        <v>3200</v>
      </c>
      <c r="BG13" s="10">
        <v>3242</v>
      </c>
      <c r="BH13" s="10">
        <v>3294</v>
      </c>
      <c r="BI13" s="10">
        <v>3552</v>
      </c>
      <c r="BJ13" s="10">
        <v>3201</v>
      </c>
      <c r="BK13" s="10">
        <v>3379</v>
      </c>
      <c r="BL13" s="10">
        <v>3416</v>
      </c>
    </row>
    <row r="14" spans="1:65" ht="15.75" x14ac:dyDescent="0.25">
      <c r="A14" s="9"/>
      <c r="C14">
        <v>2688</v>
      </c>
      <c r="D14">
        <v>2586</v>
      </c>
      <c r="E14">
        <v>2783</v>
      </c>
      <c r="F14">
        <v>2661</v>
      </c>
      <c r="G14">
        <v>2747</v>
      </c>
      <c r="H14">
        <v>2664</v>
      </c>
      <c r="I14">
        <v>2877</v>
      </c>
      <c r="J14">
        <v>2760</v>
      </c>
      <c r="K14">
        <v>2786</v>
      </c>
      <c r="L14">
        <v>2723</v>
      </c>
      <c r="M14">
        <v>2964</v>
      </c>
      <c r="N14">
        <v>2848</v>
      </c>
      <c r="O14">
        <v>2905</v>
      </c>
      <c r="P14">
        <v>2835</v>
      </c>
      <c r="Q14">
        <v>3169</v>
      </c>
      <c r="R14">
        <v>2881</v>
      </c>
      <c r="S14">
        <v>3044</v>
      </c>
      <c r="T14">
        <v>3018</v>
      </c>
      <c r="U14">
        <v>3148</v>
      </c>
      <c r="V14">
        <v>3069</v>
      </c>
      <c r="W14">
        <v>3147</v>
      </c>
      <c r="X14">
        <v>3012</v>
      </c>
      <c r="Y14">
        <v>3274</v>
      </c>
      <c r="Z14">
        <v>3181</v>
      </c>
      <c r="AA14">
        <v>3256</v>
      </c>
      <c r="AB14">
        <v>3081</v>
      </c>
      <c r="AC14">
        <v>3373</v>
      </c>
      <c r="AD14">
        <v>3238</v>
      </c>
      <c r="AE14">
        <v>3299</v>
      </c>
      <c r="AF14">
        <v>3125</v>
      </c>
      <c r="AG14">
        <v>3415</v>
      </c>
      <c r="AH14">
        <v>3154</v>
      </c>
      <c r="AI14">
        <v>3269</v>
      </c>
      <c r="AJ14">
        <v>3131</v>
      </c>
      <c r="AK14">
        <v>3544</v>
      </c>
      <c r="AL14">
        <v>3161</v>
      </c>
      <c r="AM14">
        <v>3391</v>
      </c>
      <c r="AN14">
        <v>3262</v>
      </c>
      <c r="AO14">
        <v>3593</v>
      </c>
      <c r="AP14">
        <v>3298</v>
      </c>
      <c r="AQ14">
        <v>3449</v>
      </c>
      <c r="AR14">
        <v>3442</v>
      </c>
      <c r="AS14">
        <v>3542</v>
      </c>
      <c r="AT14">
        <v>3528</v>
      </c>
      <c r="AU14">
        <v>3525</v>
      </c>
      <c r="AV14">
        <v>3382</v>
      </c>
      <c r="AW14">
        <v>3641</v>
      </c>
      <c r="AX14">
        <v>3574</v>
      </c>
      <c r="AY14">
        <v>3567</v>
      </c>
      <c r="AZ14">
        <v>3433</v>
      </c>
      <c r="BA14">
        <v>3664</v>
      </c>
      <c r="BB14">
        <v>3660</v>
      </c>
      <c r="BC14">
        <v>3666</v>
      </c>
      <c r="BD14">
        <v>3543</v>
      </c>
      <c r="BE14">
        <v>3826</v>
      </c>
      <c r="BF14">
        <v>3713</v>
      </c>
      <c r="BG14">
        <v>3772</v>
      </c>
      <c r="BH14">
        <v>3656</v>
      </c>
      <c r="BI14">
        <v>4078</v>
      </c>
      <c r="BJ14">
        <v>3717</v>
      </c>
      <c r="BK14">
        <v>3862</v>
      </c>
      <c r="BL14">
        <v>3908</v>
      </c>
      <c r="BM14"/>
    </row>
    <row r="16" spans="1:65" x14ac:dyDescent="0.25">
      <c r="A16" s="8" t="s">
        <v>84</v>
      </c>
    </row>
    <row r="17" spans="1:1" x14ac:dyDescent="0.25">
      <c r="A17" s="8" t="s">
        <v>87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3"/>
  <sheetViews>
    <sheetView topLeftCell="A7" workbookViewId="0">
      <selection activeCell="N31" sqref="N31"/>
    </sheetView>
  </sheetViews>
  <sheetFormatPr defaultColWidth="11" defaultRowHeight="15.75" x14ac:dyDescent="0.25"/>
  <sheetData>
    <row r="3" spans="2:15" x14ac:dyDescent="0.25">
      <c r="B3" t="s">
        <v>70</v>
      </c>
      <c r="O3" t="s">
        <v>71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1" sqref="D11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2</vt:i4>
      </vt:variant>
    </vt:vector>
  </HeadingPairs>
  <TitlesOfParts>
    <vt:vector size="7" baseType="lpstr">
      <vt:lpstr>Labor Market Data</vt:lpstr>
      <vt:lpstr>Employment Counts - WIA</vt:lpstr>
      <vt:lpstr>Quarterly Income - WIA</vt:lpstr>
      <vt:lpstr>Areas</vt:lpstr>
      <vt:lpstr>Sheet1</vt:lpstr>
      <vt:lpstr>DED-1-Employment</vt:lpstr>
      <vt:lpstr>DED-2-Earnings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Michael Deupree</cp:lastModifiedBy>
  <dcterms:created xsi:type="dcterms:W3CDTF">2017-07-20T19:33:24Z</dcterms:created>
  <dcterms:modified xsi:type="dcterms:W3CDTF">2017-10-01T18:14:05Z</dcterms:modified>
</cp:coreProperties>
</file>