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ky-my.sharepoint.com/personal/katlyn_capky_org/Documents/Katlyn/Desktop/AEP/"/>
    </mc:Choice>
  </mc:AlternateContent>
  <bookViews>
    <workbookView xWindow="0" yWindow="0" windowWidth="11484" windowHeight="8448" xr2:uid="{5AA0EDF1-CD53-41AB-AE4A-AC41F9ACCE1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D6" i="1"/>
  <c r="E6" i="1" s="1"/>
  <c r="E16" i="1"/>
  <c r="E4" i="1"/>
  <c r="E5" i="1"/>
  <c r="E18" i="1"/>
  <c r="E17" i="1"/>
  <c r="E11" i="1"/>
  <c r="E10" i="1"/>
</calcChain>
</file>

<file path=xl/sharedStrings.xml><?xml version="1.0" encoding="utf-8"?>
<sst xmlns="http://schemas.openxmlformats.org/spreadsheetml/2006/main" count="27" uniqueCount="11">
  <si>
    <t>Crisis</t>
  </si>
  <si>
    <t>Subsidy</t>
  </si>
  <si>
    <t>All</t>
  </si>
  <si>
    <t>Applications</t>
  </si>
  <si>
    <t>Distinct Households</t>
  </si>
  <si>
    <t>Average Benefit Per Application</t>
  </si>
  <si>
    <t>LIHEAP for AEP Service Area Counties (10/1/2016-9/30/2017)</t>
  </si>
  <si>
    <t>LIHEAP Statewide (10/1/2016-9/30/2017)</t>
  </si>
  <si>
    <t>LIHEAP AEP as Vendor- Received Benefit Amount (10/1/2016-9/30/2017)</t>
  </si>
  <si>
    <t>LIHEAP Type</t>
  </si>
  <si>
    <t>Total Benefit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</si>
</sst>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41" fontId="4" fillId="0" borderId="1" xfId="1" applyNumberFormat="1" applyFont="1" applyBorder="1" applyAlignment="1">
      <alignment horizontal="right" vertical="center"/>
    </xf>
    <xf numFmtId="44" fontId="0" fillId="0" borderId="0" xfId="0" applyNumberFormat="1"/>
    <xf numFmtId="2" fontId="0" fillId="0" borderId="0" xfId="2" applyNumberFormat="1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(* #,##0_);_(* \(#,##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3" formatCode="_(* #,##0_);_(* \(#,##0\);_(* &quot;-&quot;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3" formatCode="_(* #,##0_);_(* \(#,##0\);_(* &quot;-&quot;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3" formatCode="_(* #,##0_);_(* \(#,##0\);_(* &quot;-&quot;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3" formatCode="_(* #,##0_);_(* \(#,##0\);_(* &quot;-&quot;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D5A321-0105-43E6-9398-773310CD8AA4}" name="Table2" displayName="Table2" ref="A9:E12" totalsRowShown="0" headerRowDxfId="20" dataDxfId="19">
  <tableColumns count="5">
    <tableColumn id="1" xr3:uid="{DB129657-4D5C-4471-A07C-41C1D04842CA}" name="LIHEAP Type" dataDxfId="18"/>
    <tableColumn id="2" xr3:uid="{485EDD0C-91C0-4F8B-9F20-D7D02411CFFA}" name="Applications" dataDxfId="17" dataCellStyle="Comma"/>
    <tableColumn id="3" xr3:uid="{59ED57CA-3CD0-4FCA-A9DE-4241B18CB404}" name="Distinct Households" dataDxfId="16" dataCellStyle="Comma"/>
    <tableColumn id="4" xr3:uid="{96F3737E-20F1-4104-B9CE-FCED58512251}" name="Total Benefit Approved" dataDxfId="15" dataCellStyle="Currency"/>
    <tableColumn id="5" xr3:uid="{73550DC8-9C65-48A0-AC0A-8391BC9A6F9C}" name="Average Benefit Per Application" dataDxfId="14" dataCellStyle="Currency">
      <calculatedColumnFormula>Table2[[#This Row],[Total Benefit Approved]]/Table2[[#This Row],[Applications]]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B5A662-10E6-44A5-8C3B-CB4402802B07}" name="Table24" displayName="Table24" ref="A15:E18" totalsRowShown="0" headerRowDxfId="13" dataDxfId="12">
  <tableColumns count="5">
    <tableColumn id="1" xr3:uid="{C7BAAC17-8033-4B9C-B85A-DB5ADF2EC613}" name="LIHEAP Type" dataDxfId="11"/>
    <tableColumn id="2" xr3:uid="{8CE8F6D0-E7D4-4C92-A1C7-0EF416BD4F1D}" name="Applications" dataDxfId="10" dataCellStyle="Comma"/>
    <tableColumn id="3" xr3:uid="{1B013011-0A91-45CC-81AD-8F9FE7A06363}" name="Distinct Households" dataDxfId="9" dataCellStyle="Comma"/>
    <tableColumn id="4" xr3:uid="{067CE817-90B0-4522-88E6-85B0A6BB1B9F}" name="Total Benefit Approved" dataDxfId="8" dataCellStyle="Currency"/>
    <tableColumn id="5" xr3:uid="{5D8A0E44-F51D-46F8-AD5F-9B991ACA2292}" name="Average Benefit Per Application" dataDxfId="7" dataCellStyle="Currency">
      <calculatedColumnFormula>Table24[[#This Row],[Total Benefit Approved]]/Table24[[#This Row],[Applications]]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1A1D88-4B1C-4544-AE88-815B47C5A657}" name="Table27" displayName="Table27" ref="A3:E6" totalsRowShown="0" headerRowDxfId="6" dataDxfId="5">
  <tableColumns count="5">
    <tableColumn id="1" xr3:uid="{EB395134-35B3-4F74-A6B1-281D9CF851C9}" name="LIHEAP Type" dataDxfId="4"/>
    <tableColumn id="2" xr3:uid="{321E97CC-8EBC-4E30-9636-73A2F62BB36B}" name="Applications" dataDxfId="3" dataCellStyle="Comma"/>
    <tableColumn id="3" xr3:uid="{951072C2-996A-4576-B20C-F7D9E7E48B36}" name="Distinct Households" dataDxfId="2" dataCellStyle="Comma"/>
    <tableColumn id="4" xr3:uid="{F11434F1-05F4-454B-B5D2-317660ED0A61}" name="Total Benefit Approved" dataDxfId="1" dataCellStyle="Currency"/>
    <tableColumn id="5" xr3:uid="{1AF86A20-5441-40DF-9926-3CFE95EC68C8}" name="Average Benefit Per Application" dataDxfId="0" dataCellStyle="Currency">
      <calculatedColumnFormula>Table27[[#This Row],[Total Benefit Approved]]/Table27[[#This Row],[Applications]]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3EC9-1128-43D9-8C61-6C245C10FDC7}">
  <dimension ref="A2:E23"/>
  <sheetViews>
    <sheetView tabSelected="1" workbookViewId="0">
      <selection activeCell="C6" sqref="C6"/>
    </sheetView>
  </sheetViews>
  <sheetFormatPr defaultRowHeight="14.4" x14ac:dyDescent="0.3"/>
  <cols>
    <col min="1" max="1" width="11.5546875" bestFit="1" customWidth="1"/>
    <col min="2" max="2" width="11.33203125" bestFit="1" customWidth="1"/>
    <col min="3" max="3" width="17.6640625" bestFit="1" customWidth="1"/>
    <col min="4" max="4" width="20.6640625" bestFit="1" customWidth="1"/>
    <col min="5" max="5" width="28" bestFit="1" customWidth="1"/>
  </cols>
  <sheetData>
    <row r="2" spans="1:5" x14ac:dyDescent="0.3">
      <c r="A2" s="1" t="s">
        <v>7</v>
      </c>
      <c r="B2" s="1"/>
      <c r="C2" s="1"/>
      <c r="D2" s="1"/>
      <c r="E2" s="1"/>
    </row>
    <row r="3" spans="1:5" x14ac:dyDescent="0.3">
      <c r="A3" s="2" t="s">
        <v>9</v>
      </c>
      <c r="B3" s="2" t="s">
        <v>3</v>
      </c>
      <c r="C3" s="2" t="s">
        <v>4</v>
      </c>
      <c r="D3" s="2" t="s">
        <v>10</v>
      </c>
      <c r="E3" s="2" t="s">
        <v>5</v>
      </c>
    </row>
    <row r="4" spans="1:5" x14ac:dyDescent="0.3">
      <c r="A4" s="3" t="s">
        <v>1</v>
      </c>
      <c r="B4" s="5">
        <v>80822</v>
      </c>
      <c r="C4" s="5">
        <v>80822</v>
      </c>
      <c r="D4" s="4">
        <v>11163605.52</v>
      </c>
      <c r="E4" s="4">
        <f>Table27[[#This Row],[Total Benefit Approved]]/Table27[[#This Row],[Applications]]</f>
        <v>138.12582613644798</v>
      </c>
    </row>
    <row r="5" spans="1:5" x14ac:dyDescent="0.3">
      <c r="A5" s="3" t="s">
        <v>0</v>
      </c>
      <c r="B5" s="5">
        <v>117140</v>
      </c>
      <c r="C5" s="5">
        <v>79293</v>
      </c>
      <c r="D5" s="4">
        <v>24038955.629999999</v>
      </c>
      <c r="E5" s="4">
        <f>Table27[[#This Row],[Total Benefit Approved]]/Table27[[#This Row],[Applications]]</f>
        <v>205.2156021000512</v>
      </c>
    </row>
    <row r="6" spans="1:5" x14ac:dyDescent="0.3">
      <c r="A6" s="3" t="s">
        <v>2</v>
      </c>
      <c r="B6" s="5">
        <v>197962</v>
      </c>
      <c r="C6" s="5">
        <v>116071</v>
      </c>
      <c r="D6" s="4">
        <f>SUBTOTAL(109,D4:D5)</f>
        <v>35202561.149999999</v>
      </c>
      <c r="E6" s="4">
        <f>Table27[[#This Row],[Total Benefit Approved]]/Table27[[#This Row],[Applications]]</f>
        <v>177.82484087855244</v>
      </c>
    </row>
    <row r="8" spans="1:5" x14ac:dyDescent="0.3">
      <c r="A8" s="1" t="s">
        <v>6</v>
      </c>
      <c r="B8" s="1"/>
      <c r="C8" s="1"/>
      <c r="D8" s="1"/>
      <c r="E8" s="1"/>
    </row>
    <row r="9" spans="1:5" x14ac:dyDescent="0.3">
      <c r="A9" s="2" t="s">
        <v>9</v>
      </c>
      <c r="B9" s="2" t="s">
        <v>3</v>
      </c>
      <c r="C9" s="2" t="s">
        <v>4</v>
      </c>
      <c r="D9" s="2" t="s">
        <v>10</v>
      </c>
      <c r="E9" s="2" t="s">
        <v>5</v>
      </c>
    </row>
    <row r="10" spans="1:5" x14ac:dyDescent="0.3">
      <c r="A10" s="3" t="s">
        <v>1</v>
      </c>
      <c r="B10" s="5">
        <v>22316</v>
      </c>
      <c r="C10" s="5">
        <v>22316</v>
      </c>
      <c r="D10" s="4">
        <v>3503015</v>
      </c>
      <c r="E10" s="4">
        <f>Table2[[#This Row],[Total Benefit Approved]]/Table2[[#This Row],[Applications]]</f>
        <v>156.97324789388779</v>
      </c>
    </row>
    <row r="11" spans="1:5" x14ac:dyDescent="0.3">
      <c r="A11" s="3" t="s">
        <v>0</v>
      </c>
      <c r="B11" s="5">
        <v>27427</v>
      </c>
      <c r="C11" s="5">
        <v>18568</v>
      </c>
      <c r="D11" s="4">
        <v>5996064.7800000003</v>
      </c>
      <c r="E11" s="4">
        <f>Table2[[#This Row],[Total Benefit Approved]]/Table2[[#This Row],[Applications]]</f>
        <v>218.6190534874394</v>
      </c>
    </row>
    <row r="12" spans="1:5" x14ac:dyDescent="0.3">
      <c r="A12" s="3" t="s">
        <v>2</v>
      </c>
      <c r="B12" s="5">
        <v>49743</v>
      </c>
      <c r="C12" s="5">
        <v>27612</v>
      </c>
      <c r="D12" s="4">
        <f>SUBTOTAL(109,D10:D11)</f>
        <v>9499079.7800000012</v>
      </c>
      <c r="E12" s="4">
        <f>Table2[[#This Row],[Total Benefit Approved]]/Table2[[#This Row],[Applications]]</f>
        <v>190.9631461713206</v>
      </c>
    </row>
    <row r="14" spans="1:5" x14ac:dyDescent="0.3">
      <c r="A14" s="1" t="s">
        <v>8</v>
      </c>
      <c r="B14" s="1"/>
      <c r="C14" s="1"/>
      <c r="D14" s="1"/>
      <c r="E14" s="1"/>
    </row>
    <row r="15" spans="1:5" x14ac:dyDescent="0.3">
      <c r="A15" s="2" t="s">
        <v>9</v>
      </c>
      <c r="B15" s="2" t="s">
        <v>3</v>
      </c>
      <c r="C15" s="2" t="s">
        <v>4</v>
      </c>
      <c r="D15" s="2" t="s">
        <v>10</v>
      </c>
      <c r="E15" s="2" t="s">
        <v>5</v>
      </c>
    </row>
    <row r="16" spans="1:5" x14ac:dyDescent="0.3">
      <c r="A16" s="3" t="s">
        <v>1</v>
      </c>
      <c r="B16" s="5">
        <v>8411</v>
      </c>
      <c r="C16" s="5">
        <v>8411</v>
      </c>
      <c r="D16" s="4">
        <v>1094010</v>
      </c>
      <c r="E16" s="4">
        <f>Table24[[#This Row],[Total Benefit Approved]]/Table24[[#This Row],[Applications]]</f>
        <v>130.06895731779812</v>
      </c>
    </row>
    <row r="17" spans="1:5" x14ac:dyDescent="0.3">
      <c r="A17" s="3" t="s">
        <v>0</v>
      </c>
      <c r="B17" s="5">
        <v>8655</v>
      </c>
      <c r="C17" s="5">
        <v>6492</v>
      </c>
      <c r="D17" s="4">
        <v>2065397.36</v>
      </c>
      <c r="E17" s="4">
        <f>Table24[[#This Row],[Total Benefit Approved]]/Table24[[#This Row],[Applications]]</f>
        <v>238.63632120161756</v>
      </c>
    </row>
    <row r="18" spans="1:5" x14ac:dyDescent="0.3">
      <c r="A18" s="3" t="s">
        <v>2</v>
      </c>
      <c r="B18" s="5">
        <v>17066</v>
      </c>
      <c r="C18" s="5">
        <v>11405</v>
      </c>
      <c r="D18" s="4">
        <v>3159407</v>
      </c>
      <c r="E18" s="4">
        <f>Table24[[#This Row],[Total Benefit Approved]]/Table24[[#This Row],[Applications]]</f>
        <v>185.12873549748036</v>
      </c>
    </row>
    <row r="23" spans="1:5" x14ac:dyDescent="0.3">
      <c r="A23" s="6"/>
      <c r="C23" s="7"/>
    </row>
  </sheetData>
  <mergeCells count="3">
    <mergeCell ref="A8:E8"/>
    <mergeCell ref="A14:E14"/>
    <mergeCell ref="A2:E2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Katlyn Farris (CAK)</dc:creator>
  <cp:lastModifiedBy>Katlyn Farris (CAK)</cp:lastModifiedBy>
  <dcterms:created xsi:type="dcterms:W3CDTF">2017-12-22T16:28:06Z</dcterms:created>
  <dcterms:modified xsi:type="dcterms:W3CDTF">2017-12-22T17:21:18Z</dcterms:modified>
</cp:coreProperties>
</file>