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P:\ACG Directory\Current Cases\KY-KPI-RTC\Testimony - ACG\Direct\Workpapers Required for Submission\"/>
    </mc:Choice>
  </mc:AlternateContent>
  <bookViews>
    <workbookView xWindow="0" yWindow="0" windowWidth="24000" windowHeight="9210"/>
  </bookViews>
  <sheets>
    <sheet name="Exhibit DED-6" sheetId="1" r:id="rId1"/>
    <sheet name="residential tariffs" sheetId="7" r:id="rId2"/>
    <sheet name="small commercial tariffs" sheetId="8" r:id="rId3"/>
  </sheets>
  <definedNames>
    <definedName name="_xlnm.Print_Area" localSheetId="0">'Exhibit DED-6'!$A$1:$I$35</definedName>
  </definedNames>
  <calcPr calcId="162913"/>
</workbook>
</file>

<file path=xl/calcChain.xml><?xml version="1.0" encoding="utf-8"?>
<calcChain xmlns="http://schemas.openxmlformats.org/spreadsheetml/2006/main">
  <c r="K13" i="1" l="1"/>
  <c r="N13" i="1"/>
  <c r="N15" i="1"/>
  <c r="N14" i="1"/>
  <c r="K15" i="1"/>
  <c r="K14" i="1"/>
  <c r="K21" i="1"/>
  <c r="K20" i="1"/>
  <c r="L14" i="1" l="1"/>
  <c r="L15" i="1"/>
  <c r="O14" i="1"/>
  <c r="O15" i="1"/>
</calcChain>
</file>

<file path=xl/sharedStrings.xml><?xml version="1.0" encoding="utf-8"?>
<sst xmlns="http://schemas.openxmlformats.org/spreadsheetml/2006/main" count="58" uniqueCount="47">
  <si>
    <t>State</t>
  </si>
  <si>
    <t>Company</t>
  </si>
  <si>
    <t>Residential</t>
  </si>
  <si>
    <t>Commercial</t>
  </si>
  <si>
    <t>Customer Charge ($/month)</t>
  </si>
  <si>
    <t>Witness: Dismukes</t>
  </si>
  <si>
    <t>Res</t>
  </si>
  <si>
    <t>Comm</t>
  </si>
  <si>
    <t>Total</t>
  </si>
  <si>
    <t>Greater Than</t>
  </si>
  <si>
    <t>Less Than</t>
  </si>
  <si>
    <t>% of Total</t>
  </si>
  <si>
    <t>Avg Res</t>
  </si>
  <si>
    <t>Avg Comm</t>
  </si>
  <si>
    <t>KY</t>
  </si>
  <si>
    <t>Kentucky Power Company</t>
  </si>
  <si>
    <t>NC</t>
  </si>
  <si>
    <t>Duke Energy Kentucky, Inc.</t>
  </si>
  <si>
    <t>Kentucky Utilities Company</t>
  </si>
  <si>
    <t>Louisville Gas and Electric Company</t>
  </si>
  <si>
    <t>SC</t>
  </si>
  <si>
    <t>South Carolina Electric &amp; Gas Company</t>
  </si>
  <si>
    <t>VA</t>
  </si>
  <si>
    <t>Virginia Electric and Power Company</t>
  </si>
  <si>
    <t>Survey of Regional Customer Charges</t>
  </si>
  <si>
    <t>Source: Companies' Tariffs.</t>
  </si>
  <si>
    <t>Alabama Power Company</t>
  </si>
  <si>
    <t>Ameren Missouri</t>
  </si>
  <si>
    <t>Entergy Arkansas, Inc.</t>
  </si>
  <si>
    <t>Entergy Mississippi, Inc.</t>
  </si>
  <si>
    <t>AL</t>
  </si>
  <si>
    <t>MO</t>
  </si>
  <si>
    <t>WV</t>
  </si>
  <si>
    <t>AR</t>
  </si>
  <si>
    <t>MS</t>
  </si>
  <si>
    <t>Prepared by: TEM 9/18/2017</t>
  </si>
  <si>
    <t>Appalachian Power Company</t>
  </si>
  <si>
    <t xml:space="preserve">Appalachian Power Company </t>
  </si>
  <si>
    <t xml:space="preserve">Duke Energy Carolinas, LLC </t>
  </si>
  <si>
    <t xml:space="preserve">Duke Energy Progress </t>
  </si>
  <si>
    <t>Duke Energy Progress</t>
  </si>
  <si>
    <t>Note: Appalachian Power Company's charges are based on Distribution Charges only.</t>
  </si>
  <si>
    <t>Checked by: GO 10/1/2017</t>
  </si>
  <si>
    <t>N.A.</t>
  </si>
  <si>
    <t>Case No. 2017-00179</t>
  </si>
  <si>
    <t>Page 1 of 1</t>
  </si>
  <si>
    <t>Exhibit DED-6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</si>
</sst>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1C230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4" fontId="2" fillId="0" borderId="0" applyFont="0" applyFill="0" applyBorder="0" applyAlignment="0" applyProtection="0"/>
    <xf numFmtId="0" fontId="4" fillId="0" borderId="0"/>
    <xf numFmtId="44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11" fillId="5" borderId="0" applyNumberFormat="0" applyBorder="0" applyAlignment="0" applyProtection="0"/>
    <xf numFmtId="0" fontId="15" fillId="8" borderId="13" applyNumberFormat="0" applyAlignment="0" applyProtection="0"/>
    <xf numFmtId="0" fontId="17" fillId="9" borderId="16" applyNumberFormat="0" applyAlignment="0" applyProtection="0"/>
    <xf numFmtId="43" fontId="2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7" fillId="0" borderId="10" applyNumberFormat="0" applyFill="0" applyAlignment="0" applyProtection="0"/>
    <xf numFmtId="0" fontId="8" fillId="0" borderId="11" applyNumberFormat="0" applyFill="0" applyAlignment="0" applyProtection="0"/>
    <xf numFmtId="0" fontId="9" fillId="0" borderId="12" applyNumberFormat="0" applyFill="0" applyAlignment="0" applyProtection="0"/>
    <xf numFmtId="0" fontId="9" fillId="0" borderId="0" applyNumberFormat="0" applyFill="0" applyBorder="0" applyAlignment="0" applyProtection="0"/>
    <xf numFmtId="0" fontId="13" fillId="7" borderId="13" applyNumberFormat="0" applyAlignment="0" applyProtection="0"/>
    <xf numFmtId="0" fontId="16" fillId="0" borderId="15" applyNumberFormat="0" applyFill="0" applyAlignment="0" applyProtection="0"/>
    <xf numFmtId="0" fontId="12" fillId="6" borderId="0" applyNumberFormat="0" applyBorder="0" applyAlignment="0" applyProtection="0"/>
    <xf numFmtId="0" fontId="22" fillId="0" borderId="0"/>
    <xf numFmtId="0" fontId="2" fillId="10" borderId="17" applyNumberFormat="0" applyFont="0" applyAlignment="0" applyProtection="0"/>
    <xf numFmtId="0" fontId="14" fillId="8" borderId="14" applyNumberFormat="0" applyAlignment="0" applyProtection="0"/>
    <xf numFmtId="9" fontId="2" fillId="0" borderId="0" applyFont="0" applyFill="0" applyBorder="0" applyAlignment="0" applyProtection="0"/>
    <xf numFmtId="0" fontId="20" fillId="0" borderId="18" applyNumberFormat="0" applyFill="0" applyAlignment="0" applyProtection="0"/>
    <xf numFmtId="0" fontId="18" fillId="0" borderId="0" applyNumberFormat="0" applyFill="0" applyBorder="0" applyAlignment="0" applyProtection="0"/>
  </cellStyleXfs>
  <cellXfs count="47">
    <xf numFmtId="0" fontId="0" fillId="0" borderId="0" xfId="0"/>
    <xf numFmtId="0" fontId="3" fillId="2" borderId="1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44" fontId="3" fillId="2" borderId="0" xfId="1" applyFont="1" applyFill="1" applyBorder="1"/>
    <xf numFmtId="0" fontId="3" fillId="2" borderId="2" xfId="0" applyFont="1" applyFill="1" applyBorder="1"/>
    <xf numFmtId="44" fontId="3" fillId="2" borderId="0" xfId="1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center"/>
    </xf>
    <xf numFmtId="0" fontId="3" fillId="2" borderId="4" xfId="0" applyFont="1" applyFill="1" applyBorder="1"/>
    <xf numFmtId="44" fontId="3" fillId="2" borderId="4" xfId="1" applyFont="1" applyFill="1" applyBorder="1" applyAlignment="1"/>
    <xf numFmtId="0" fontId="3" fillId="2" borderId="5" xfId="0" applyFont="1" applyFill="1" applyBorder="1"/>
    <xf numFmtId="0" fontId="6" fillId="0" borderId="0" xfId="0" applyFont="1"/>
    <xf numFmtId="44" fontId="1" fillId="3" borderId="0" xfId="1" applyFont="1" applyFill="1" applyBorder="1" applyAlignment="1">
      <alignment horizontal="right"/>
    </xf>
    <xf numFmtId="44" fontId="3" fillId="2" borderId="6" xfId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44" fontId="1" fillId="0" borderId="0" xfId="1" applyFont="1"/>
    <xf numFmtId="44" fontId="1" fillId="0" borderId="0" xfId="1" applyFont="1" applyAlignment="1">
      <alignment horizontal="right"/>
    </xf>
    <xf numFmtId="0" fontId="1" fillId="3" borderId="3" xfId="0" applyFont="1" applyFill="1" applyBorder="1"/>
    <xf numFmtId="0" fontId="1" fillId="3" borderId="4" xfId="0" applyFont="1" applyFill="1" applyBorder="1" applyAlignment="1">
      <alignment horizontal="center"/>
    </xf>
    <xf numFmtId="0" fontId="1" fillId="3" borderId="4" xfId="0" applyFont="1" applyFill="1" applyBorder="1"/>
    <xf numFmtId="44" fontId="1" fillId="3" borderId="4" xfId="1" applyFont="1" applyFill="1" applyBorder="1"/>
    <xf numFmtId="0" fontId="1" fillId="3" borderId="5" xfId="0" applyFont="1" applyFill="1" applyBorder="1"/>
    <xf numFmtId="0" fontId="1" fillId="3" borderId="0" xfId="0" applyFont="1" applyFill="1"/>
    <xf numFmtId="0" fontId="1" fillId="3" borderId="7" xfId="0" applyFont="1" applyFill="1" applyBorder="1"/>
    <xf numFmtId="0" fontId="1" fillId="3" borderId="8" xfId="0" applyFont="1" applyFill="1" applyBorder="1" applyAlignment="1">
      <alignment horizontal="center"/>
    </xf>
    <xf numFmtId="0" fontId="1" fillId="3" borderId="8" xfId="0" applyFont="1" applyFill="1" applyBorder="1"/>
    <xf numFmtId="44" fontId="1" fillId="3" borderId="8" xfId="1" applyFont="1" applyFill="1" applyBorder="1"/>
    <xf numFmtId="0" fontId="1" fillId="3" borderId="9" xfId="0" applyFont="1" applyFill="1" applyBorder="1"/>
    <xf numFmtId="0" fontId="1" fillId="3" borderId="1" xfId="0" applyFont="1" applyFill="1" applyBorder="1"/>
    <xf numFmtId="0" fontId="1" fillId="3" borderId="0" xfId="0" applyFont="1" applyFill="1" applyBorder="1" applyAlignment="1">
      <alignment horizontal="center"/>
    </xf>
    <xf numFmtId="0" fontId="1" fillId="3" borderId="0" xfId="0" applyFont="1" applyFill="1" applyBorder="1"/>
    <xf numFmtId="44" fontId="1" fillId="3" borderId="0" xfId="1" applyFont="1" applyFill="1" applyBorder="1"/>
    <xf numFmtId="0" fontId="1" fillId="3" borderId="2" xfId="0" applyFont="1" applyFill="1" applyBorder="1"/>
    <xf numFmtId="165" fontId="1" fillId="0" borderId="0" xfId="5" applyNumberFormat="1" applyFont="1"/>
    <xf numFmtId="0" fontId="1" fillId="0" borderId="0" xfId="0" applyNumberFormat="1" applyFont="1"/>
    <xf numFmtId="44" fontId="1" fillId="3" borderId="0" xfId="0" applyNumberFormat="1" applyFont="1" applyFill="1" applyBorder="1"/>
    <xf numFmtId="164" fontId="1" fillId="0" borderId="0" xfId="4" applyNumberFormat="1" applyFont="1"/>
    <xf numFmtId="0" fontId="1" fillId="3" borderId="0" xfId="0" applyFont="1" applyFill="1" applyAlignment="1">
      <alignment horizontal="center"/>
    </xf>
    <xf numFmtId="44" fontId="1" fillId="3" borderId="0" xfId="1" applyFont="1" applyFill="1"/>
    <xf numFmtId="44" fontId="1" fillId="0" borderId="0" xfId="1" applyFont="1" applyFill="1" applyBorder="1"/>
    <xf numFmtId="44" fontId="1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1" fillId="0" borderId="0" xfId="0" applyFont="1" applyAlignment="1">
      <alignment horizontal="right"/>
    </xf>
  </cellXfs>
  <cellStyles count="49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" xfId="5" builtinId="3"/>
    <cellStyle name="Comma 2" xfId="33"/>
    <cellStyle name="Currency" xfId="1" builtinId="4"/>
    <cellStyle name="Currency 2" xfId="3"/>
    <cellStyle name="Explanatory Text 2" xfId="34"/>
    <cellStyle name="Good 2" xfId="35"/>
    <cellStyle name="Heading 1 2" xfId="36"/>
    <cellStyle name="Heading 2 2" xfId="37"/>
    <cellStyle name="Heading 3 2" xfId="38"/>
    <cellStyle name="Heading 4 2" xfId="39"/>
    <cellStyle name="Input 2" xfId="40"/>
    <cellStyle name="Linked Cell 2" xfId="41"/>
    <cellStyle name="Neutral 2" xfId="42"/>
    <cellStyle name="Normal" xfId="0" builtinId="0"/>
    <cellStyle name="Normal 2" xfId="2"/>
    <cellStyle name="Normal 3" xfId="43"/>
    <cellStyle name="Note 2" xfId="44"/>
    <cellStyle name="Output 2" xfId="45"/>
    <cellStyle name="Percent" xfId="4" builtinId="5"/>
    <cellStyle name="Percent 2" xfId="46"/>
    <cellStyle name="Total 2" xfId="47"/>
    <cellStyle name="Warning Text 2" xfId="48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colors>
    <mruColors>
      <color rgb="FF1C2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png"/><Relationship Id="rId2" Type="http://schemas.openxmlformats.org/officeDocument/2006/relationships/image" Target="../media/image20.jpeg"/><Relationship Id="rId16" Type="http://schemas.openxmlformats.org/officeDocument/2006/relationships/image" Target="../media/image34.pn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11" Type="http://schemas.openxmlformats.org/officeDocument/2006/relationships/image" Target="../media/image29.png"/><Relationship Id="rId5" Type="http://schemas.openxmlformats.org/officeDocument/2006/relationships/image" Target="../media/image23.jpeg"/><Relationship Id="rId15" Type="http://schemas.openxmlformats.org/officeDocument/2006/relationships/image" Target="../media/image33.pn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46</xdr:row>
      <xdr:rowOff>152400</xdr:rowOff>
    </xdr:to>
    <xdr:pic>
      <xdr:nvPicPr>
        <xdr:cNvPr id="2" name="Picture 1" descr="Pages from Kentucky Power Co.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-571500" y="571500"/>
          <a:ext cx="8915400" cy="7772400"/>
        </a:xfrm>
        <a:prstGeom prst="rect">
          <a:avLst/>
        </a:prstGeom>
        <a:scene3d>
          <a:camera prst="orthographicFront">
            <a:rot lat="0" lon="300000" rev="0"/>
          </a:camera>
          <a:lightRig rig="threePt" dir="t"/>
        </a:scene3d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457200</xdr:colOff>
      <xdr:row>52</xdr:row>
      <xdr:rowOff>152400</xdr:rowOff>
    </xdr:to>
    <xdr:pic>
      <xdr:nvPicPr>
        <xdr:cNvPr id="3" name="Picture 2" descr="Pages from Ameren Missouri (Union Electric Company)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2480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38</xdr:col>
      <xdr:colOff>342900</xdr:colOff>
      <xdr:row>52</xdr:row>
      <xdr:rowOff>152400</xdr:rowOff>
    </xdr:to>
    <xdr:pic>
      <xdr:nvPicPr>
        <xdr:cNvPr id="4" name="Picture 3" descr="Pages from Appalachian Power Co. (Virginia)_Page_1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8496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53</xdr:row>
      <xdr:rowOff>0</xdr:rowOff>
    </xdr:from>
    <xdr:to>
      <xdr:col>38</xdr:col>
      <xdr:colOff>342900</xdr:colOff>
      <xdr:row>105</xdr:row>
      <xdr:rowOff>152400</xdr:rowOff>
    </xdr:to>
    <xdr:pic>
      <xdr:nvPicPr>
        <xdr:cNvPr id="5" name="Picture 4" descr="Pages from Appalachian Power Co. (Virginia)_Page_2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849600" y="1009650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0</xdr:row>
      <xdr:rowOff>0</xdr:rowOff>
    </xdr:from>
    <xdr:to>
      <xdr:col>51</xdr:col>
      <xdr:colOff>342900</xdr:colOff>
      <xdr:row>52</xdr:row>
      <xdr:rowOff>152400</xdr:rowOff>
    </xdr:to>
    <xdr:pic>
      <xdr:nvPicPr>
        <xdr:cNvPr id="6" name="Picture 5" descr="Pages from Appalachian Power Co. (West Virginia)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7744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52</xdr:col>
      <xdr:colOff>0</xdr:colOff>
      <xdr:row>0</xdr:row>
      <xdr:rowOff>0</xdr:rowOff>
    </xdr:from>
    <xdr:to>
      <xdr:col>64</xdr:col>
      <xdr:colOff>342900</xdr:colOff>
      <xdr:row>52</xdr:row>
      <xdr:rowOff>152400</xdr:rowOff>
    </xdr:to>
    <xdr:pic>
      <xdr:nvPicPr>
        <xdr:cNvPr id="7" name="Picture 6" descr="Pages from Duke Energy North Carolina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16992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0</xdr:row>
      <xdr:rowOff>0</xdr:rowOff>
    </xdr:from>
    <xdr:to>
      <xdr:col>77</xdr:col>
      <xdr:colOff>342900</xdr:colOff>
      <xdr:row>52</xdr:row>
      <xdr:rowOff>152400</xdr:rowOff>
    </xdr:to>
    <xdr:pic>
      <xdr:nvPicPr>
        <xdr:cNvPr id="8" name="Picture 7" descr="Pages from Duke Energy South Carolina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6240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0</xdr:row>
      <xdr:rowOff>0</xdr:rowOff>
    </xdr:from>
    <xdr:to>
      <xdr:col>90</xdr:col>
      <xdr:colOff>342900</xdr:colOff>
      <xdr:row>52</xdr:row>
      <xdr:rowOff>152400</xdr:rowOff>
    </xdr:to>
    <xdr:pic>
      <xdr:nvPicPr>
        <xdr:cNvPr id="9" name="Picture 8" descr="Pages from Duke Energy Kentucky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5488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91</xdr:col>
      <xdr:colOff>0</xdr:colOff>
      <xdr:row>0</xdr:row>
      <xdr:rowOff>0</xdr:rowOff>
    </xdr:from>
    <xdr:to>
      <xdr:col>103</xdr:col>
      <xdr:colOff>342900</xdr:colOff>
      <xdr:row>52</xdr:row>
      <xdr:rowOff>152400</xdr:rowOff>
    </xdr:to>
    <xdr:pic>
      <xdr:nvPicPr>
        <xdr:cNvPr id="10" name="Picture 9" descr="Pages from Duke Energy Progress (NC)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54736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104</xdr:col>
      <xdr:colOff>0</xdr:colOff>
      <xdr:row>0</xdr:row>
      <xdr:rowOff>0</xdr:rowOff>
    </xdr:from>
    <xdr:to>
      <xdr:col>116</xdr:col>
      <xdr:colOff>342900</xdr:colOff>
      <xdr:row>52</xdr:row>
      <xdr:rowOff>152400</xdr:rowOff>
    </xdr:to>
    <xdr:pic>
      <xdr:nvPicPr>
        <xdr:cNvPr id="11" name="Picture 10" descr="Pages from Duke Energy Progress (SC)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3984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117</xdr:col>
      <xdr:colOff>0</xdr:colOff>
      <xdr:row>0</xdr:row>
      <xdr:rowOff>0</xdr:rowOff>
    </xdr:from>
    <xdr:to>
      <xdr:col>129</xdr:col>
      <xdr:colOff>342900</xdr:colOff>
      <xdr:row>52</xdr:row>
      <xdr:rowOff>152400</xdr:rowOff>
    </xdr:to>
    <xdr:pic>
      <xdr:nvPicPr>
        <xdr:cNvPr id="12" name="Picture 11" descr="Pages from Entergy Arkansas, Inc.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13232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130</xdr:col>
      <xdr:colOff>0</xdr:colOff>
      <xdr:row>0</xdr:row>
      <xdr:rowOff>0</xdr:rowOff>
    </xdr:from>
    <xdr:to>
      <xdr:col>142</xdr:col>
      <xdr:colOff>342900</xdr:colOff>
      <xdr:row>52</xdr:row>
      <xdr:rowOff>152400</xdr:rowOff>
    </xdr:to>
    <xdr:pic>
      <xdr:nvPicPr>
        <xdr:cNvPr id="13" name="Picture 12" descr="Pages from Entergy Mississippi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92480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143</xdr:col>
      <xdr:colOff>0</xdr:colOff>
      <xdr:row>0</xdr:row>
      <xdr:rowOff>0</xdr:rowOff>
    </xdr:from>
    <xdr:to>
      <xdr:col>155</xdr:col>
      <xdr:colOff>342900</xdr:colOff>
      <xdr:row>52</xdr:row>
      <xdr:rowOff>152400</xdr:rowOff>
    </xdr:to>
    <xdr:pic>
      <xdr:nvPicPr>
        <xdr:cNvPr id="14" name="Picture 13" descr="Pages from Kentucky Utilities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71728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156</xdr:col>
      <xdr:colOff>0</xdr:colOff>
      <xdr:row>0</xdr:row>
      <xdr:rowOff>0</xdr:rowOff>
    </xdr:from>
    <xdr:to>
      <xdr:col>168</xdr:col>
      <xdr:colOff>342900</xdr:colOff>
      <xdr:row>52</xdr:row>
      <xdr:rowOff>152400</xdr:rowOff>
    </xdr:to>
    <xdr:pic>
      <xdr:nvPicPr>
        <xdr:cNvPr id="15" name="Picture 14" descr="Pages from Louisville Gas &amp; Electric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0976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169</xdr:col>
      <xdr:colOff>0</xdr:colOff>
      <xdr:row>0</xdr:row>
      <xdr:rowOff>0</xdr:rowOff>
    </xdr:from>
    <xdr:to>
      <xdr:col>181</xdr:col>
      <xdr:colOff>342900</xdr:colOff>
      <xdr:row>52</xdr:row>
      <xdr:rowOff>152400</xdr:rowOff>
    </xdr:to>
    <xdr:pic>
      <xdr:nvPicPr>
        <xdr:cNvPr id="16" name="Picture 15" descr="Pages from South Carolina Electric &amp; Gas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030224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182</xdr:col>
      <xdr:colOff>0</xdr:colOff>
      <xdr:row>0</xdr:row>
      <xdr:rowOff>0</xdr:rowOff>
    </xdr:from>
    <xdr:to>
      <xdr:col>194</xdr:col>
      <xdr:colOff>342900</xdr:colOff>
      <xdr:row>52</xdr:row>
      <xdr:rowOff>152400</xdr:rowOff>
    </xdr:to>
    <xdr:pic>
      <xdr:nvPicPr>
        <xdr:cNvPr id="17" name="Picture 16" descr="Pages from Virginia Electric &amp; Power Co.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0947200" y="0"/>
          <a:ext cx="76581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12</xdr:col>
      <xdr:colOff>456557</xdr:colOff>
      <xdr:row>110</xdr:row>
      <xdr:rowOff>151568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43CDF6B-58E0-4F59-9FEE-823D56B9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9000"/>
          <a:ext cx="7771757" cy="10057568"/>
        </a:xfrm>
        <a:prstGeom prst="rect">
          <a:avLst/>
        </a:prstGeom>
      </xdr:spPr>
    </xdr:pic>
    <xdr:clientData/>
  </xdr:twoCellAnchor>
  <xdr:twoCellAnchor editAs="oneCell">
    <xdr:from>
      <xdr:col>195</xdr:col>
      <xdr:colOff>0</xdr:colOff>
      <xdr:row>0</xdr:row>
      <xdr:rowOff>0</xdr:rowOff>
    </xdr:from>
    <xdr:to>
      <xdr:col>207</xdr:col>
      <xdr:colOff>456229</xdr:colOff>
      <xdr:row>52</xdr:row>
      <xdr:rowOff>151143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2B20437-0A5A-4051-A9E5-D949EB009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72000" y="0"/>
          <a:ext cx="7771429" cy="100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46</xdr:row>
      <xdr:rowOff>152400</xdr:rowOff>
    </xdr:to>
    <xdr:pic>
      <xdr:nvPicPr>
        <xdr:cNvPr id="2" name="Picture 1" descr="Pages from Kentucky Power Co.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200000">
          <a:off x="-571500" y="571500"/>
          <a:ext cx="8915400" cy="77724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342900</xdr:colOff>
      <xdr:row>52</xdr:row>
      <xdr:rowOff>152400</xdr:rowOff>
    </xdr:to>
    <xdr:pic>
      <xdr:nvPicPr>
        <xdr:cNvPr id="3" name="Picture 2" descr="Pages from Ameren Missouri (Union Electric Company)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48625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0</xdr:row>
      <xdr:rowOff>0</xdr:rowOff>
    </xdr:from>
    <xdr:to>
      <xdr:col>38</xdr:col>
      <xdr:colOff>342900</xdr:colOff>
      <xdr:row>52</xdr:row>
      <xdr:rowOff>152400</xdr:rowOff>
    </xdr:to>
    <xdr:pic>
      <xdr:nvPicPr>
        <xdr:cNvPr id="4" name="Picture 3" descr="Pages from Appalachian Power Co. (Virginia)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09725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0</xdr:row>
      <xdr:rowOff>0</xdr:rowOff>
    </xdr:from>
    <xdr:to>
      <xdr:col>48</xdr:col>
      <xdr:colOff>0</xdr:colOff>
      <xdr:row>38</xdr:row>
      <xdr:rowOff>9525</xdr:rowOff>
    </xdr:to>
    <xdr:pic>
      <xdr:nvPicPr>
        <xdr:cNvPr id="5" name="Picture 4" descr="Pages from Appalachian Power Co. (West Virginia)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145875" y="0"/>
          <a:ext cx="5572125" cy="7248525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0</xdr:row>
      <xdr:rowOff>0</xdr:rowOff>
    </xdr:from>
    <xdr:to>
      <xdr:col>60</xdr:col>
      <xdr:colOff>342900</xdr:colOff>
      <xdr:row>52</xdr:row>
      <xdr:rowOff>152400</xdr:rowOff>
    </xdr:to>
    <xdr:pic>
      <xdr:nvPicPr>
        <xdr:cNvPr id="6" name="Picture 5" descr="Pages from Duke Energy North Carolina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800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0</xdr:row>
      <xdr:rowOff>0</xdr:rowOff>
    </xdr:from>
    <xdr:to>
      <xdr:col>73</xdr:col>
      <xdr:colOff>342900</xdr:colOff>
      <xdr:row>52</xdr:row>
      <xdr:rowOff>152400</xdr:rowOff>
    </xdr:to>
    <xdr:pic>
      <xdr:nvPicPr>
        <xdr:cNvPr id="7" name="Picture 6" descr="Pages from Duke Energy South Carolina.jp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766625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0</xdr:row>
      <xdr:rowOff>0</xdr:rowOff>
    </xdr:from>
    <xdr:to>
      <xdr:col>86</xdr:col>
      <xdr:colOff>342900</xdr:colOff>
      <xdr:row>52</xdr:row>
      <xdr:rowOff>152400</xdr:rowOff>
    </xdr:to>
    <xdr:pic>
      <xdr:nvPicPr>
        <xdr:cNvPr id="8" name="Picture 7" descr="Pages from Duke Energy Kentucky.jp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81525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87</xdr:col>
      <xdr:colOff>0</xdr:colOff>
      <xdr:row>0</xdr:row>
      <xdr:rowOff>0</xdr:rowOff>
    </xdr:from>
    <xdr:to>
      <xdr:col>99</xdr:col>
      <xdr:colOff>342900</xdr:colOff>
      <xdr:row>52</xdr:row>
      <xdr:rowOff>152400</xdr:rowOff>
    </xdr:to>
    <xdr:pic>
      <xdr:nvPicPr>
        <xdr:cNvPr id="9" name="Picture 8" descr="Pages from Duke Energy Progress (NC)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863875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100</xdr:col>
      <xdr:colOff>0</xdr:colOff>
      <xdr:row>0</xdr:row>
      <xdr:rowOff>0</xdr:rowOff>
    </xdr:from>
    <xdr:to>
      <xdr:col>112</xdr:col>
      <xdr:colOff>342900</xdr:colOff>
      <xdr:row>52</xdr:row>
      <xdr:rowOff>152400</xdr:rowOff>
    </xdr:to>
    <xdr:pic>
      <xdr:nvPicPr>
        <xdr:cNvPr id="10" name="Picture 9" descr="Pages from Duke Energy Progress (SC)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91250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113</xdr:col>
      <xdr:colOff>0</xdr:colOff>
      <xdr:row>0</xdr:row>
      <xdr:rowOff>0</xdr:rowOff>
    </xdr:from>
    <xdr:to>
      <xdr:col>125</xdr:col>
      <xdr:colOff>342900</xdr:colOff>
      <xdr:row>52</xdr:row>
      <xdr:rowOff>152400</xdr:rowOff>
    </xdr:to>
    <xdr:pic>
      <xdr:nvPicPr>
        <xdr:cNvPr id="11" name="Picture 10" descr="Pages from Entergy Arkansas, Inc..jp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9961125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26</xdr:col>
      <xdr:colOff>341929</xdr:colOff>
      <xdr:row>112</xdr:row>
      <xdr:rowOff>151143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2BCD995-B424-4273-A662-977AEFFD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0" y="1143000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126</xdr:col>
      <xdr:colOff>0</xdr:colOff>
      <xdr:row>0</xdr:row>
      <xdr:rowOff>0</xdr:rowOff>
    </xdr:from>
    <xdr:to>
      <xdr:col>138</xdr:col>
      <xdr:colOff>456229</xdr:colOff>
      <xdr:row>52</xdr:row>
      <xdr:rowOff>151143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ED82133-240F-4D25-A80F-D6368498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09600" y="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139</xdr:col>
      <xdr:colOff>0</xdr:colOff>
      <xdr:row>0</xdr:row>
      <xdr:rowOff>0</xdr:rowOff>
    </xdr:from>
    <xdr:to>
      <xdr:col>151</xdr:col>
      <xdr:colOff>456229</xdr:colOff>
      <xdr:row>52</xdr:row>
      <xdr:rowOff>151143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5533B44-FCF4-45EA-A990-701B813E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34400" y="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152</xdr:col>
      <xdr:colOff>0</xdr:colOff>
      <xdr:row>0</xdr:row>
      <xdr:rowOff>0</xdr:rowOff>
    </xdr:from>
    <xdr:to>
      <xdr:col>164</xdr:col>
      <xdr:colOff>456229</xdr:colOff>
      <xdr:row>52</xdr:row>
      <xdr:rowOff>151143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D64E6CF-5F63-4F7D-A9D2-F23345AD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59200" y="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165</xdr:col>
      <xdr:colOff>0</xdr:colOff>
      <xdr:row>0</xdr:row>
      <xdr:rowOff>0</xdr:rowOff>
    </xdr:from>
    <xdr:to>
      <xdr:col>177</xdr:col>
      <xdr:colOff>456229</xdr:colOff>
      <xdr:row>52</xdr:row>
      <xdr:rowOff>151143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8DFBDC8-D56A-47D3-99CA-F6B46DF0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0" y="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178</xdr:col>
      <xdr:colOff>0</xdr:colOff>
      <xdr:row>0</xdr:row>
      <xdr:rowOff>0</xdr:rowOff>
    </xdr:from>
    <xdr:to>
      <xdr:col>190</xdr:col>
      <xdr:colOff>456229</xdr:colOff>
      <xdr:row>52</xdr:row>
      <xdr:rowOff>151143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9B7C79F-BE2C-4B7A-AF8C-AF8C4DE1F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08800" y="0"/>
          <a:ext cx="7771429" cy="100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tabSelected="1" view="pageBreakPreview" zoomScale="60" zoomScaleNormal="100" workbookViewId="0">
      <selection activeCell="L36" sqref="L36"/>
    </sheetView>
  </sheetViews>
  <sheetFormatPr defaultColWidth="9.140625" defaultRowHeight="12.75" x14ac:dyDescent="0.2"/>
  <cols>
    <col min="1" max="1" width="9.140625" style="15"/>
    <col min="2" max="2" width="0.85546875" style="15" customWidth="1"/>
    <col min="3" max="3" width="9.140625" style="16"/>
    <col min="4" max="4" width="42.7109375" style="15" customWidth="1"/>
    <col min="5" max="5" width="13.7109375" style="17" customWidth="1"/>
    <col min="6" max="6" width="1.7109375" style="17" customWidth="1"/>
    <col min="7" max="7" width="13.7109375" style="17" customWidth="1"/>
    <col min="8" max="8" width="0.85546875" style="15" customWidth="1"/>
    <col min="9" max="9" width="0.5703125" style="15" customWidth="1"/>
    <col min="10" max="10" width="12" style="15" customWidth="1"/>
    <col min="11" max="11" width="9.28515625" style="15" customWidth="1"/>
    <col min="12" max="16384" width="9.140625" style="15"/>
  </cols>
  <sheetData>
    <row r="1" spans="1:15" x14ac:dyDescent="0.2">
      <c r="A1" s="12" t="s">
        <v>24</v>
      </c>
      <c r="G1" s="18"/>
      <c r="H1" s="46" t="s">
        <v>5</v>
      </c>
    </row>
    <row r="2" spans="1:15" x14ac:dyDescent="0.2">
      <c r="G2" s="18"/>
      <c r="H2" s="46" t="s">
        <v>44</v>
      </c>
    </row>
    <row r="3" spans="1:15" x14ac:dyDescent="0.2">
      <c r="G3" s="18"/>
      <c r="H3" s="46" t="s">
        <v>46</v>
      </c>
    </row>
    <row r="4" spans="1:15" x14ac:dyDescent="0.2">
      <c r="H4" s="46" t="s">
        <v>45</v>
      </c>
    </row>
    <row r="5" spans="1:15" ht="0.95" customHeight="1" thickBot="1" x14ac:dyDescent="0.25">
      <c r="B5" s="19"/>
      <c r="C5" s="20"/>
      <c r="D5" s="21"/>
      <c r="E5" s="22"/>
      <c r="F5" s="22"/>
      <c r="G5" s="22"/>
      <c r="H5" s="23"/>
      <c r="I5" s="24"/>
    </row>
    <row r="6" spans="1:15" ht="0.95" customHeight="1" thickTop="1" x14ac:dyDescent="0.2">
      <c r="B6" s="25"/>
      <c r="C6" s="26"/>
      <c r="D6" s="27"/>
      <c r="E6" s="28"/>
      <c r="F6" s="28"/>
      <c r="G6" s="28"/>
      <c r="H6" s="29"/>
      <c r="I6" s="24"/>
    </row>
    <row r="7" spans="1:15" ht="6" customHeight="1" x14ac:dyDescent="0.2">
      <c r="B7" s="1"/>
      <c r="C7" s="2"/>
      <c r="D7" s="3"/>
      <c r="E7" s="4"/>
      <c r="F7" s="4"/>
      <c r="G7" s="4"/>
      <c r="H7" s="5"/>
      <c r="I7" s="24"/>
    </row>
    <row r="8" spans="1:15" x14ac:dyDescent="0.2">
      <c r="B8" s="1"/>
      <c r="C8" s="2"/>
      <c r="D8" s="3"/>
      <c r="E8" s="14" t="s">
        <v>4</v>
      </c>
      <c r="F8" s="14"/>
      <c r="G8" s="14"/>
      <c r="H8" s="5"/>
      <c r="I8" s="24"/>
    </row>
    <row r="9" spans="1:15" x14ac:dyDescent="0.2">
      <c r="B9" s="1"/>
      <c r="C9" s="2" t="s">
        <v>0</v>
      </c>
      <c r="D9" s="2" t="s">
        <v>1</v>
      </c>
      <c r="E9" s="6" t="s">
        <v>2</v>
      </c>
      <c r="F9" s="6"/>
      <c r="G9" s="6" t="s">
        <v>3</v>
      </c>
      <c r="H9" s="5"/>
      <c r="I9" s="24"/>
    </row>
    <row r="10" spans="1:15" ht="6" customHeight="1" thickBot="1" x14ac:dyDescent="0.25">
      <c r="B10" s="7"/>
      <c r="C10" s="8"/>
      <c r="D10" s="9"/>
      <c r="E10" s="10"/>
      <c r="F10" s="10"/>
      <c r="G10" s="10"/>
      <c r="H10" s="11"/>
      <c r="I10" s="24"/>
    </row>
    <row r="11" spans="1:15" ht="6" customHeight="1" thickTop="1" x14ac:dyDescent="0.2">
      <c r="B11" s="30"/>
      <c r="C11" s="31"/>
      <c r="D11" s="32"/>
      <c r="E11" s="33"/>
      <c r="F11" s="33"/>
      <c r="G11" s="33"/>
      <c r="H11" s="34"/>
      <c r="I11" s="24"/>
    </row>
    <row r="12" spans="1:15" x14ac:dyDescent="0.2">
      <c r="B12" s="30"/>
      <c r="C12" s="31" t="s">
        <v>14</v>
      </c>
      <c r="D12" s="32" t="s">
        <v>15</v>
      </c>
      <c r="E12" s="33">
        <v>11</v>
      </c>
      <c r="F12" s="33"/>
      <c r="G12" s="33">
        <v>17.5</v>
      </c>
      <c r="H12" s="34"/>
      <c r="I12" s="24"/>
      <c r="K12" s="15" t="s">
        <v>6</v>
      </c>
      <c r="L12" s="15" t="s">
        <v>11</v>
      </c>
      <c r="N12" s="15" t="s">
        <v>7</v>
      </c>
      <c r="O12" s="15" t="s">
        <v>11</v>
      </c>
    </row>
    <row r="13" spans="1:15" x14ac:dyDescent="0.2">
      <c r="B13" s="30"/>
      <c r="C13" s="31" t="s">
        <v>30</v>
      </c>
      <c r="D13" s="32" t="s">
        <v>26</v>
      </c>
      <c r="E13" s="33">
        <v>14.5</v>
      </c>
      <c r="F13" s="33"/>
      <c r="G13" s="13" t="s">
        <v>43</v>
      </c>
      <c r="H13" s="34"/>
      <c r="I13" s="24"/>
      <c r="J13" s="15" t="s">
        <v>8</v>
      </c>
      <c r="K13" s="35">
        <f>COUNT($E$12:$E$28)</f>
        <v>17</v>
      </c>
      <c r="N13" s="36">
        <f>COUNT($G$12:$G$28)</f>
        <v>16</v>
      </c>
    </row>
    <row r="14" spans="1:15" x14ac:dyDescent="0.2">
      <c r="B14" s="30"/>
      <c r="C14" s="31" t="s">
        <v>31</v>
      </c>
      <c r="D14" s="32" t="s">
        <v>27</v>
      </c>
      <c r="E14" s="37">
        <v>9</v>
      </c>
      <c r="F14" s="33"/>
      <c r="G14" s="33">
        <v>11.19</v>
      </c>
      <c r="H14" s="34"/>
      <c r="I14" s="24"/>
      <c r="J14" s="15" t="s">
        <v>9</v>
      </c>
      <c r="K14" s="15">
        <f>COUNTIF($E$12:$E$28,"&gt;11.00")</f>
        <v>5</v>
      </c>
      <c r="L14" s="38">
        <f>K14/K13</f>
        <v>0.29411764705882354</v>
      </c>
      <c r="N14" s="15">
        <f>COUNTIF($G$12:$G$28,"&gt;17.50")</f>
        <v>6</v>
      </c>
      <c r="O14" s="38">
        <f>N14/N13</f>
        <v>0.375</v>
      </c>
    </row>
    <row r="15" spans="1:15" x14ac:dyDescent="0.2">
      <c r="B15" s="30"/>
      <c r="C15" s="39" t="s">
        <v>22</v>
      </c>
      <c r="D15" s="32" t="s">
        <v>36</v>
      </c>
      <c r="E15" s="37">
        <v>8.35</v>
      </c>
      <c r="F15" s="40"/>
      <c r="G15" s="40">
        <v>10.25</v>
      </c>
      <c r="H15" s="34"/>
      <c r="I15" s="24"/>
      <c r="J15" s="15" t="s">
        <v>10</v>
      </c>
      <c r="K15" s="15">
        <f>COUNTIF($E$12:$E$28,"&lt;11.00")</f>
        <v>11</v>
      </c>
      <c r="L15" s="38">
        <f>K15/K13</f>
        <v>0.6470588235294118</v>
      </c>
      <c r="N15" s="15">
        <f>COUNTIF($G$12:$G$28,"&lt;17.50")</f>
        <v>9</v>
      </c>
      <c r="O15" s="38">
        <f>N15/N13</f>
        <v>0.5625</v>
      </c>
    </row>
    <row r="16" spans="1:15" x14ac:dyDescent="0.2">
      <c r="B16" s="30"/>
      <c r="C16" s="39" t="s">
        <v>32</v>
      </c>
      <c r="D16" s="32" t="s">
        <v>37</v>
      </c>
      <c r="E16" s="37">
        <v>8</v>
      </c>
      <c r="F16" s="40"/>
      <c r="G16" s="40">
        <v>9.5</v>
      </c>
      <c r="H16" s="34"/>
      <c r="I16" s="24"/>
      <c r="L16" s="38"/>
      <c r="O16" s="38"/>
    </row>
    <row r="17" spans="2:11" x14ac:dyDescent="0.2">
      <c r="B17" s="30"/>
      <c r="C17" s="31" t="s">
        <v>16</v>
      </c>
      <c r="D17" s="32" t="s">
        <v>38</v>
      </c>
      <c r="E17" s="37">
        <v>11.8</v>
      </c>
      <c r="F17" s="33"/>
      <c r="G17" s="41">
        <v>19.39</v>
      </c>
      <c r="H17" s="34"/>
      <c r="I17" s="24"/>
    </row>
    <row r="18" spans="2:11" x14ac:dyDescent="0.2">
      <c r="B18" s="30"/>
      <c r="C18" s="31" t="s">
        <v>20</v>
      </c>
      <c r="D18" s="32" t="s">
        <v>38</v>
      </c>
      <c r="E18" s="37">
        <v>8.2899999999999991</v>
      </c>
      <c r="F18" s="33"/>
      <c r="G18" s="33">
        <v>10.52</v>
      </c>
      <c r="H18" s="34"/>
      <c r="I18" s="24"/>
    </row>
    <row r="19" spans="2:11" x14ac:dyDescent="0.2">
      <c r="B19" s="30"/>
      <c r="C19" s="31" t="s">
        <v>14</v>
      </c>
      <c r="D19" s="32" t="s">
        <v>17</v>
      </c>
      <c r="E19" s="37">
        <v>4.5</v>
      </c>
      <c r="F19" s="33"/>
      <c r="G19" s="33">
        <v>7.5</v>
      </c>
      <c r="H19" s="34"/>
      <c r="I19" s="24"/>
    </row>
    <row r="20" spans="2:11" x14ac:dyDescent="0.2">
      <c r="B20" s="30"/>
      <c r="C20" s="31" t="s">
        <v>16</v>
      </c>
      <c r="D20" s="32" t="s">
        <v>39</v>
      </c>
      <c r="E20" s="37">
        <v>11.13</v>
      </c>
      <c r="F20" s="33"/>
      <c r="G20" s="33">
        <v>16.45</v>
      </c>
      <c r="H20" s="34"/>
      <c r="I20" s="24"/>
      <c r="J20" s="15" t="s">
        <v>12</v>
      </c>
      <c r="K20" s="42">
        <f>AVERAGE(E12:E28)</f>
        <v>9.6023529411764716</v>
      </c>
    </row>
    <row r="21" spans="2:11" x14ac:dyDescent="0.2">
      <c r="B21" s="30"/>
      <c r="C21" s="31" t="s">
        <v>20</v>
      </c>
      <c r="D21" s="32" t="s">
        <v>40</v>
      </c>
      <c r="E21" s="37">
        <v>9.06</v>
      </c>
      <c r="F21" s="33"/>
      <c r="G21" s="33">
        <v>9.91</v>
      </c>
      <c r="H21" s="34"/>
      <c r="I21" s="24"/>
      <c r="J21" s="15" t="s">
        <v>13</v>
      </c>
      <c r="K21" s="42">
        <f>AVERAGE(G12:G28)</f>
        <v>16.379374999999996</v>
      </c>
    </row>
    <row r="22" spans="2:11" x14ac:dyDescent="0.2">
      <c r="B22" s="30"/>
      <c r="C22" s="31" t="s">
        <v>33</v>
      </c>
      <c r="D22" s="32" t="s">
        <v>28</v>
      </c>
      <c r="E22" s="37">
        <v>8.4</v>
      </c>
      <c r="F22" s="33"/>
      <c r="G22" s="33">
        <v>24.25</v>
      </c>
      <c r="H22" s="34"/>
      <c r="I22" s="24"/>
    </row>
    <row r="23" spans="2:11" x14ac:dyDescent="0.2">
      <c r="B23" s="30"/>
      <c r="C23" s="31" t="s">
        <v>34</v>
      </c>
      <c r="D23" s="32" t="s">
        <v>29</v>
      </c>
      <c r="E23" s="37">
        <v>6.75</v>
      </c>
      <c r="F23" s="33"/>
      <c r="G23" s="33">
        <v>7.67</v>
      </c>
      <c r="H23" s="34"/>
      <c r="I23" s="24"/>
    </row>
    <row r="24" spans="2:11" x14ac:dyDescent="0.2">
      <c r="B24" s="30"/>
      <c r="C24" s="31" t="s">
        <v>14</v>
      </c>
      <c r="D24" s="32" t="s">
        <v>18</v>
      </c>
      <c r="E24" s="37">
        <v>12.25</v>
      </c>
      <c r="F24" s="33"/>
      <c r="G24" s="33">
        <v>31.5</v>
      </c>
      <c r="H24" s="34"/>
      <c r="I24" s="24"/>
    </row>
    <row r="25" spans="2:11" x14ac:dyDescent="0.2">
      <c r="B25" s="30"/>
      <c r="C25" s="31" t="s">
        <v>14</v>
      </c>
      <c r="D25" s="32" t="s">
        <v>19</v>
      </c>
      <c r="E25" s="37">
        <v>12.25</v>
      </c>
      <c r="F25" s="33"/>
      <c r="G25" s="33">
        <v>31.5</v>
      </c>
      <c r="H25" s="34"/>
      <c r="I25" s="24"/>
    </row>
    <row r="26" spans="2:11" x14ac:dyDescent="0.2">
      <c r="B26" s="30"/>
      <c r="C26" s="31" t="s">
        <v>20</v>
      </c>
      <c r="D26" s="32" t="s">
        <v>21</v>
      </c>
      <c r="E26" s="37">
        <v>10</v>
      </c>
      <c r="F26" s="33"/>
      <c r="G26" s="33">
        <v>22.75</v>
      </c>
      <c r="H26" s="34"/>
      <c r="I26" s="24"/>
    </row>
    <row r="27" spans="2:11" x14ac:dyDescent="0.2">
      <c r="B27" s="30"/>
      <c r="C27" s="31" t="s">
        <v>16</v>
      </c>
      <c r="D27" s="32" t="s">
        <v>23</v>
      </c>
      <c r="E27" s="37">
        <v>10.96</v>
      </c>
      <c r="F27" s="33"/>
      <c r="G27" s="33">
        <v>19.79</v>
      </c>
      <c r="H27" s="34"/>
      <c r="I27" s="24"/>
    </row>
    <row r="28" spans="2:11" x14ac:dyDescent="0.2">
      <c r="B28" s="30"/>
      <c r="C28" s="31" t="s">
        <v>22</v>
      </c>
      <c r="D28" s="32" t="s">
        <v>23</v>
      </c>
      <c r="E28" s="37">
        <v>7</v>
      </c>
      <c r="F28" s="33"/>
      <c r="G28" s="33">
        <v>12.4</v>
      </c>
      <c r="H28" s="34"/>
      <c r="I28" s="24"/>
    </row>
    <row r="29" spans="2:11" ht="6" customHeight="1" thickBot="1" x14ac:dyDescent="0.25">
      <c r="B29" s="19"/>
      <c r="C29" s="20"/>
      <c r="D29" s="21"/>
      <c r="E29" s="22"/>
      <c r="F29" s="22"/>
      <c r="G29" s="22"/>
      <c r="H29" s="23"/>
      <c r="I29" s="24"/>
    </row>
    <row r="30" spans="2:11" ht="1.9" customHeight="1" thickTop="1" x14ac:dyDescent="0.2">
      <c r="B30" s="24"/>
      <c r="C30" s="39"/>
      <c r="D30" s="24"/>
      <c r="E30" s="40"/>
      <c r="F30" s="40"/>
      <c r="G30" s="40"/>
      <c r="H30" s="24"/>
      <c r="I30" s="24"/>
    </row>
    <row r="31" spans="2:11" ht="1.7" customHeight="1" x14ac:dyDescent="0.2">
      <c r="B31" s="24"/>
      <c r="C31" s="39"/>
      <c r="D31" s="24"/>
      <c r="E31" s="40"/>
      <c r="F31" s="40"/>
      <c r="G31" s="40"/>
      <c r="H31" s="24"/>
      <c r="I31" s="24"/>
    </row>
    <row r="32" spans="2:11" ht="12.75" customHeight="1" x14ac:dyDescent="0.2">
      <c r="B32" s="15" t="s">
        <v>41</v>
      </c>
      <c r="C32" s="43"/>
      <c r="D32" s="43"/>
      <c r="E32" s="43"/>
      <c r="F32" s="43"/>
      <c r="G32" s="43"/>
    </row>
    <row r="33" spans="2:7" ht="12.75" customHeight="1" x14ac:dyDescent="0.2">
      <c r="C33" s="43"/>
      <c r="D33" s="43"/>
      <c r="E33" s="43"/>
      <c r="F33" s="43"/>
      <c r="G33" s="43"/>
    </row>
    <row r="34" spans="2:7" ht="12.75" customHeight="1" x14ac:dyDescent="0.2">
      <c r="B34" s="15" t="s">
        <v>25</v>
      </c>
      <c r="C34" s="44"/>
    </row>
    <row r="35" spans="2:7" ht="12.75" customHeight="1" x14ac:dyDescent="0.2">
      <c r="C35" s="44"/>
    </row>
    <row r="36" spans="2:7" ht="12.75" customHeight="1" x14ac:dyDescent="0.2">
      <c r="C36" s="43"/>
      <c r="D36" s="45"/>
      <c r="E36" s="45"/>
      <c r="F36" s="45"/>
      <c r="G36" s="45"/>
    </row>
    <row r="37" spans="2:7" ht="12.75" customHeight="1" x14ac:dyDescent="0.2"/>
    <row r="38" spans="2:7" x14ac:dyDescent="0.2">
      <c r="B38" s="15" t="s">
        <v>35</v>
      </c>
      <c r="C38" s="44"/>
    </row>
    <row r="39" spans="2:7" x14ac:dyDescent="0.2">
      <c r="B39" s="15" t="s">
        <v>42</v>
      </c>
    </row>
    <row r="42" spans="2:7" x14ac:dyDescent="0.2">
      <c r="C42" s="46"/>
    </row>
    <row r="43" spans="2:7" x14ac:dyDescent="0.2">
      <c r="C43" s="46"/>
    </row>
  </sheetData>
  <mergeCells count="1">
    <mergeCell ref="E8:G8"/>
  </mergeCells>
  <pageMargins left="0.7" right="0.7" top="0.75" bottom="0.75" header="0.3" footer="0.3"/>
  <pageSetup scale="9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GA22" workbookViewId="0">
      <selection activeCell="GN1" sqref="G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84" sqref="F84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3932DA2CD9E749BC1BA5FCAB37D032" ma:contentTypeVersion="0" ma:contentTypeDescription="Create a new document." ma:contentTypeScope="" ma:versionID="76649d323f27e9b2577f729ee46f6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86251DC-7296-4D5A-82AB-60DE36F718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779DF236-1555-4A23-B217-98CB3A1D9B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78368DC-ABB1-4956-8D23-3EB87EC281C3}">
  <ds:schemaRefs>
    <ds:schemaRef ds:uri="http://www.w3.org/XML/1998/namespace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Exhibit DED-6</vt:lpstr>
      <vt:lpstr>residential tariffs</vt:lpstr>
      <vt:lpstr>small commercial tariffs</vt:lpstr>
      <vt:lpstr>'Exhibit DED-6'!Print_Area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Roppolo</dc:creator>
  <cp:lastModifiedBy>Garrett Ordner</cp:lastModifiedBy>
  <cp:lastPrinted>2016-11-30T22:01:59Z</cp:lastPrinted>
  <dcterms:created xsi:type="dcterms:W3CDTF">2012-03-06T22:10:10Z</dcterms:created>
  <dcterms:modified xsi:type="dcterms:W3CDTF">2017-10-05T22:53:48Z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0x010100CF3932DA2CD9E749BC1BA5FCAB37D032</vt:lpwstr>
  </property>
  <property fmtid="{D5CDD505-2E9C-101B-9397-08002B2CF9AE}" pid="3" name="WorkbookGuid">
    <vt:lpwstr>64dc69d2-c996-4984-a02a-43d0cb62d523</vt:lpwstr>
  </property>
  <property fmtid="{D5CDD505-2E9C-101B-9397-08002B2CF9AE}" pid="4" name="{A44787D4-0540-4523-9961-78E4036D8C6D}">
    <vt:lpwstr>{0961917A-319C-4C8B-B79C-34B4F78711B3}</vt:lpwstr>
  </property>
</Properties>
</file>