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 KPC Rate Case\"/>
    </mc:Choice>
  </mc:AlternateContent>
  <bookViews>
    <workbookView xWindow="0" yWindow="0" windowWidth="20490" windowHeight="7155"/>
  </bookViews>
  <sheets>
    <sheet name="CP - NCP" sheetId="2" r:id="rId1"/>
    <sheet name="CP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I34" i="2"/>
  <c r="I35" i="2"/>
  <c r="I36" i="2"/>
  <c r="I37" i="2"/>
  <c r="I38" i="2"/>
  <c r="I39" i="2"/>
  <c r="I40" i="2"/>
  <c r="I41" i="2"/>
  <c r="I42" i="2"/>
  <c r="I43" i="2"/>
  <c r="I44" i="2"/>
  <c r="H34" i="2"/>
  <c r="H35" i="2"/>
  <c r="H36" i="2"/>
  <c r="H37" i="2"/>
  <c r="H38" i="2"/>
  <c r="H39" i="2"/>
  <c r="H40" i="2"/>
  <c r="H41" i="2"/>
  <c r="H42" i="2"/>
  <c r="H43" i="2"/>
  <c r="H44" i="2"/>
  <c r="H33" i="2"/>
  <c r="I19" i="2"/>
  <c r="I20" i="2"/>
  <c r="I21" i="2"/>
  <c r="I22" i="2"/>
  <c r="I23" i="2"/>
  <c r="I24" i="2"/>
  <c r="I25" i="2"/>
  <c r="I26" i="2"/>
  <c r="I27" i="2"/>
  <c r="I28" i="2"/>
  <c r="I29" i="2"/>
  <c r="I18" i="2"/>
  <c r="H19" i="2"/>
  <c r="H20" i="2"/>
  <c r="H21" i="2"/>
  <c r="H22" i="2"/>
  <c r="H23" i="2"/>
  <c r="H24" i="2"/>
  <c r="H25" i="2"/>
  <c r="H26" i="2"/>
  <c r="H27" i="2"/>
  <c r="H28" i="2"/>
  <c r="H29" i="2"/>
  <c r="H18" i="2"/>
  <c r="K15" i="2" l="1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K5" i="1"/>
  <c r="K6" i="1"/>
  <c r="K7" i="1"/>
  <c r="K8" i="1"/>
  <c r="K9" i="1"/>
  <c r="K10" i="1"/>
  <c r="K11" i="1"/>
  <c r="K12" i="1"/>
  <c r="K13" i="1"/>
  <c r="K14" i="1"/>
  <c r="K15" i="1"/>
  <c r="K4" i="1"/>
  <c r="J5" i="1" l="1"/>
  <c r="J6" i="1"/>
  <c r="J7" i="1"/>
  <c r="J8" i="1"/>
  <c r="J9" i="1"/>
  <c r="J10" i="1"/>
  <c r="J11" i="1"/>
  <c r="J12" i="1"/>
  <c r="J13" i="1"/>
  <c r="J14" i="1"/>
  <c r="J15" i="1"/>
  <c r="J4" i="1"/>
  <c r="I4" i="1"/>
  <c r="I5" i="1" l="1"/>
  <c r="I6" i="1"/>
  <c r="I7" i="1"/>
  <c r="I8" i="1"/>
  <c r="I9" i="1"/>
  <c r="I10" i="1"/>
  <c r="I11" i="1"/>
  <c r="I12" i="1"/>
  <c r="I13" i="1"/>
  <c r="I14" i="1"/>
  <c r="I15" i="1"/>
  <c r="H5" i="1"/>
  <c r="H6" i="1"/>
  <c r="H7" i="1"/>
  <c r="H8" i="1"/>
  <c r="H9" i="1"/>
  <c r="H10" i="1"/>
  <c r="H11" i="1"/>
  <c r="H12" i="1"/>
  <c r="H13" i="1"/>
  <c r="H14" i="1"/>
  <c r="H15" i="1"/>
  <c r="H4" i="1"/>
</calcChain>
</file>

<file path=xl/sharedStrings.xml><?xml version="1.0" encoding="utf-8"?>
<sst xmlns="http://schemas.openxmlformats.org/spreadsheetml/2006/main" count="93" uniqueCount="38">
  <si>
    <t>PS</t>
  </si>
  <si>
    <t>LGS</t>
  </si>
  <si>
    <t>CP's</t>
  </si>
  <si>
    <t>% CP's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</si>
  <si>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</si>
  <si>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</si>
  <si>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</si>
  <si>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</si>
  <si>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</si>
  <si>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</si>
  <si>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</si>
  <si>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</si>
  <si>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</si>
  <si>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</si>
  <si>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Jan</t>
  </si>
  <si>
    <t>Feb</t>
  </si>
  <si>
    <t>Fiscal Year</t>
  </si>
  <si>
    <t xml:space="preserve">Month </t>
  </si>
  <si>
    <t>CDD</t>
  </si>
  <si>
    <t>HDD</t>
  </si>
  <si>
    <t>Mean Temp</t>
  </si>
  <si>
    <t>Data is from www.ncdc.noaa.gov</t>
  </si>
  <si>
    <t>Station is KSDF</t>
  </si>
  <si>
    <t>Monthly Climatological Summary</t>
  </si>
  <si>
    <t>www.ncdc.noaa.gov</t>
  </si>
  <si>
    <t>New Data Source since the old was discontinued.</t>
  </si>
  <si>
    <t>http://www.usclimatedata.com/climate/louisville/kentucky/united-states/usky1846/2016/6</t>
  </si>
  <si>
    <t>System</t>
  </si>
  <si>
    <t>Sunday</t>
  </si>
  <si>
    <t>Thursday</t>
  </si>
  <si>
    <t>Tuesday</t>
  </si>
  <si>
    <t>Monday</t>
  </si>
  <si>
    <t>Friday</t>
  </si>
  <si>
    <t>Saturday</t>
  </si>
  <si>
    <t>CDD/HDD</t>
  </si>
  <si>
    <t>NCP</t>
  </si>
  <si>
    <t>% NCP's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</si>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</sst>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[$-409]mmmm\-yy;@"/>
    <numFmt numFmtId="167" formatCode="m/d/yy\ 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2" fillId="0" borderId="0" xfId="0" applyFont="1"/>
    <xf numFmtId="9" fontId="0" fillId="0" borderId="0" xfId="2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3"/>
    <xf numFmtId="164" fontId="0" fillId="2" borderId="0" xfId="1" applyNumberFormat="1" applyFont="1" applyFill="1"/>
    <xf numFmtId="0" fontId="0" fillId="0" borderId="0" xfId="0" applyAlignment="1">
      <alignment horizontal="left"/>
    </xf>
    <xf numFmtId="166" fontId="0" fillId="0" borderId="0" xfId="1" applyNumberFormat="1" applyFont="1" applyAlignment="1">
      <alignment horizontal="left"/>
    </xf>
    <xf numFmtId="167" fontId="0" fillId="0" borderId="0" xfId="0" applyNumberFormat="1"/>
    <xf numFmtId="167" fontId="0" fillId="2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Fill="1"/>
    <xf numFmtId="0" fontId="0" fillId="0" borderId="0" xfId="0" applyAlignment="1"/>
    <xf numFmtId="9" fontId="0" fillId="2" borderId="0" xfId="2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CP's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'CP - NCP'!$G$4:$G$15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NCP'!$H$4:$H$15</c:f>
              <c:numCache>
                <c:formatCode>0%</c:formatCode>
                <c:ptCount val="12"/>
                <c:pt idx="0">
                  <c:v>0.85298829328404191</c:v>
                </c:pt>
                <c:pt idx="1">
                  <c:v>0.45344013144382828</c:v>
                </c:pt>
                <c:pt idx="2">
                  <c:v>0.61803245019511188</c:v>
                </c:pt>
                <c:pt idx="3">
                  <c:v>0.66177859930170468</c:v>
                </c:pt>
                <c:pt idx="4">
                  <c:v>0.69020332717190391</c:v>
                </c:pt>
                <c:pt idx="5">
                  <c:v>0.72515917026083387</c:v>
                </c:pt>
                <c:pt idx="6">
                  <c:v>0.9751489012117478</c:v>
                </c:pt>
                <c:pt idx="7">
                  <c:v>0.80792770589443419</c:v>
                </c:pt>
                <c:pt idx="8">
                  <c:v>1</c:v>
                </c:pt>
                <c:pt idx="9">
                  <c:v>0.92770589443417539</c:v>
                </c:pt>
                <c:pt idx="10">
                  <c:v>0.85598685561716981</c:v>
                </c:pt>
                <c:pt idx="11">
                  <c:v>0.68708153624974322</c:v>
                </c:pt>
              </c:numCache>
            </c:numRef>
          </c:val>
          <c:smooth val="0"/>
        </c:ser>
        <c:ser>
          <c:idx val="1"/>
          <c:order val="1"/>
          <c:tx>
            <c:v>LGS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'CP - NCP'!$G$4:$G$15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NCP'!$I$4:$I$15</c:f>
              <c:numCache>
                <c:formatCode>0%</c:formatCode>
                <c:ptCount val="12"/>
                <c:pt idx="0">
                  <c:v>0.71471835251362814</c:v>
                </c:pt>
                <c:pt idx="1">
                  <c:v>0.6615115418265024</c:v>
                </c:pt>
                <c:pt idx="2">
                  <c:v>0.87532135406151157</c:v>
                </c:pt>
                <c:pt idx="3">
                  <c:v>0.88552392489400367</c:v>
                </c:pt>
                <c:pt idx="4">
                  <c:v>1</c:v>
                </c:pt>
                <c:pt idx="5">
                  <c:v>0.92988761020257082</c:v>
                </c:pt>
                <c:pt idx="6">
                  <c:v>0.8070125849653409</c:v>
                </c:pt>
                <c:pt idx="7">
                  <c:v>0.86239989232115222</c:v>
                </c:pt>
                <c:pt idx="8">
                  <c:v>0.9798775153105862</c:v>
                </c:pt>
                <c:pt idx="9">
                  <c:v>0.77493774816609462</c:v>
                </c:pt>
                <c:pt idx="10">
                  <c:v>0.83084998990510806</c:v>
                </c:pt>
                <c:pt idx="11">
                  <c:v>0.5613029140588196</c:v>
                </c:pt>
              </c:numCache>
            </c:numRef>
          </c:val>
          <c:smooth val="0"/>
        </c:ser>
        <c:ser>
          <c:idx val="2"/>
          <c:order val="2"/>
          <c:tx>
            <c:v>System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'CP - NCP'!$J$4:$J$15</c:f>
              <c:numCache>
                <c:formatCode>0%</c:formatCode>
                <c:ptCount val="12"/>
                <c:pt idx="0">
                  <c:v>0.75856929955290608</c:v>
                </c:pt>
                <c:pt idx="1">
                  <c:v>0.66616989567809237</c:v>
                </c:pt>
                <c:pt idx="2">
                  <c:v>0.6646795827123696</c:v>
                </c:pt>
                <c:pt idx="3">
                  <c:v>0.74143070044709392</c:v>
                </c:pt>
                <c:pt idx="4">
                  <c:v>0.77272727272727271</c:v>
                </c:pt>
                <c:pt idx="5">
                  <c:v>0.77794336810730258</c:v>
                </c:pt>
                <c:pt idx="6">
                  <c:v>0.73248882265275705</c:v>
                </c:pt>
                <c:pt idx="7">
                  <c:v>0.58345752608047685</c:v>
                </c:pt>
                <c:pt idx="8">
                  <c:v>0.76751117734724295</c:v>
                </c:pt>
                <c:pt idx="9">
                  <c:v>0.86438152011922509</c:v>
                </c:pt>
                <c:pt idx="10">
                  <c:v>1</c:v>
                </c:pt>
                <c:pt idx="11">
                  <c:v>0.89269746646795822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21224"/>
        <c:axId val="20055823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DDs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'CP - NCP'!$K$4:$K$15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347</c:v>
                      </c:pt>
                      <c:pt idx="1">
                        <c:v>260</c:v>
                      </c:pt>
                      <c:pt idx="2">
                        <c:v>220</c:v>
                      </c:pt>
                      <c:pt idx="3">
                        <c:v>397</c:v>
                      </c:pt>
                      <c:pt idx="4">
                        <c:v>491</c:v>
                      </c:pt>
                      <c:pt idx="5">
                        <c:v>502</c:v>
                      </c:pt>
                      <c:pt idx="6">
                        <c:v>340</c:v>
                      </c:pt>
                      <c:pt idx="7">
                        <c:v>194</c:v>
                      </c:pt>
                      <c:pt idx="8">
                        <c:v>403</c:v>
                      </c:pt>
                      <c:pt idx="9">
                        <c:v>838</c:v>
                      </c:pt>
                      <c:pt idx="10">
                        <c:v>725</c:v>
                      </c:pt>
                      <c:pt idx="11">
                        <c:v>454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7882122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58232"/>
        <c:crosses val="autoZero"/>
        <c:auto val="1"/>
        <c:lblOffset val="100"/>
        <c:baseTimeUnit val="months"/>
      </c:dateAx>
      <c:valAx>
        <c:axId val="200558232"/>
        <c:scaling>
          <c:orientation val="minMax"/>
          <c:max val="1.0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Max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21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NCP's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'CP - NCP'!$G$18:$G$29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NCP'!$H$18:$H$29</c:f>
              <c:numCache>
                <c:formatCode>0%</c:formatCode>
                <c:ptCount val="12"/>
                <c:pt idx="0">
                  <c:v>0.7399667610488736</c:v>
                </c:pt>
                <c:pt idx="1">
                  <c:v>0.7952726825064631</c:v>
                </c:pt>
                <c:pt idx="2">
                  <c:v>0.83715991628708608</c:v>
                </c:pt>
                <c:pt idx="3">
                  <c:v>0.52474455250523211</c:v>
                </c:pt>
                <c:pt idx="4">
                  <c:v>0.51714268127539087</c:v>
                </c:pt>
                <c:pt idx="5">
                  <c:v>0.8201403422380894</c:v>
                </c:pt>
                <c:pt idx="6">
                  <c:v>1</c:v>
                </c:pt>
                <c:pt idx="7">
                  <c:v>0.85728794780253603</c:v>
                </c:pt>
                <c:pt idx="8">
                  <c:v>0.92001107965037543</c:v>
                </c:pt>
                <c:pt idx="9">
                  <c:v>0.79010217899790713</c:v>
                </c:pt>
                <c:pt idx="10">
                  <c:v>0.68961590545365015</c:v>
                </c:pt>
                <c:pt idx="11">
                  <c:v>0.8480856826295704</c:v>
                </c:pt>
              </c:numCache>
            </c:numRef>
          </c:val>
          <c:smooth val="0"/>
        </c:ser>
        <c:ser>
          <c:idx val="1"/>
          <c:order val="1"/>
          <c:tx>
            <c:v>LGS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'CP - NCP'!$G$18:$G$29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NCP'!$I$18:$I$29</c:f>
              <c:numCache>
                <c:formatCode>0%</c:formatCode>
                <c:ptCount val="12"/>
                <c:pt idx="0">
                  <c:v>0.80575611965080884</c:v>
                </c:pt>
                <c:pt idx="1">
                  <c:v>0.93536944325643412</c:v>
                </c:pt>
                <c:pt idx="2">
                  <c:v>0.9234320360260635</c:v>
                </c:pt>
                <c:pt idx="3">
                  <c:v>0.95223779214571436</c:v>
                </c:pt>
                <c:pt idx="4">
                  <c:v>0.97708118443231273</c:v>
                </c:pt>
                <c:pt idx="5">
                  <c:v>1</c:v>
                </c:pt>
                <c:pt idx="6">
                  <c:v>0.79095071574127651</c:v>
                </c:pt>
                <c:pt idx="7">
                  <c:v>0.9178218319957735</c:v>
                </c:pt>
                <c:pt idx="8">
                  <c:v>0.99335832347983599</c:v>
                </c:pt>
                <c:pt idx="9">
                  <c:v>0.88821102417670883</c:v>
                </c:pt>
                <c:pt idx="10">
                  <c:v>0.7976930237238673</c:v>
                </c:pt>
                <c:pt idx="11">
                  <c:v>0.78459835467558936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498112"/>
        <c:axId val="378497328"/>
      </c:lineChart>
      <c:dateAx>
        <c:axId val="37849811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97328"/>
        <c:crosses val="autoZero"/>
        <c:auto val="1"/>
        <c:lblOffset val="100"/>
        <c:baseTimeUnit val="months"/>
      </c:dateAx>
      <c:valAx>
        <c:axId val="378497328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Max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9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% CP vs NCP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PS CP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'CP - NCP'!$G$33:$G$44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NCP'!$H$33:$H$45</c:f>
              <c:numCache>
                <c:formatCode>0%</c:formatCode>
                <c:ptCount val="13"/>
                <c:pt idx="0">
                  <c:v>0.85298829328404191</c:v>
                </c:pt>
                <c:pt idx="1">
                  <c:v>0.45344013144382828</c:v>
                </c:pt>
                <c:pt idx="2">
                  <c:v>0.61803245019511188</c:v>
                </c:pt>
                <c:pt idx="3">
                  <c:v>0.66177859930170468</c:v>
                </c:pt>
                <c:pt idx="4">
                  <c:v>0.69020332717190391</c:v>
                </c:pt>
                <c:pt idx="5">
                  <c:v>0.72515917026083387</c:v>
                </c:pt>
                <c:pt idx="6">
                  <c:v>0.9751489012117478</c:v>
                </c:pt>
                <c:pt idx="7">
                  <c:v>0.80792770589443419</c:v>
                </c:pt>
                <c:pt idx="8">
                  <c:v>1</c:v>
                </c:pt>
                <c:pt idx="9">
                  <c:v>0.92770589443417539</c:v>
                </c:pt>
                <c:pt idx="10">
                  <c:v>0.85598685561716981</c:v>
                </c:pt>
                <c:pt idx="11">
                  <c:v>0.68708153624974322</c:v>
                </c:pt>
              </c:numCache>
            </c:numRef>
          </c:val>
          <c:smooth val="0"/>
        </c:ser>
        <c:ser>
          <c:idx val="1"/>
          <c:order val="1"/>
          <c:tx>
            <c:v>PS NCP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'CP - NCP'!$G$33:$G$44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NCP'!$I$33:$I$44</c:f>
              <c:numCache>
                <c:formatCode>0%</c:formatCode>
                <c:ptCount val="12"/>
                <c:pt idx="0">
                  <c:v>0.7399667610488736</c:v>
                </c:pt>
                <c:pt idx="1">
                  <c:v>0.7952726825064631</c:v>
                </c:pt>
                <c:pt idx="2">
                  <c:v>0.83715991628708608</c:v>
                </c:pt>
                <c:pt idx="3">
                  <c:v>0.52474455250523211</c:v>
                </c:pt>
                <c:pt idx="4">
                  <c:v>0.51714268127539087</c:v>
                </c:pt>
                <c:pt idx="5">
                  <c:v>0.8201403422380894</c:v>
                </c:pt>
                <c:pt idx="6">
                  <c:v>1</c:v>
                </c:pt>
                <c:pt idx="7">
                  <c:v>0.85728794780253603</c:v>
                </c:pt>
                <c:pt idx="8">
                  <c:v>0.92001107965037543</c:v>
                </c:pt>
                <c:pt idx="9">
                  <c:v>0.79010217899790713</c:v>
                </c:pt>
                <c:pt idx="10">
                  <c:v>0.68961590545365015</c:v>
                </c:pt>
                <c:pt idx="11">
                  <c:v>0.8480856826295704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466664"/>
        <c:axId val="378465880"/>
      </c:lineChart>
      <c:dateAx>
        <c:axId val="37846666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65880"/>
        <c:crosses val="autoZero"/>
        <c:auto val="1"/>
        <c:lblOffset val="100"/>
        <c:baseTimeUnit val="months"/>
      </c:dateAx>
      <c:valAx>
        <c:axId val="378465880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466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Kw CP vs NCP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'CP - NCP'!$G$33:$G$44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NCP'!$C$33:$C$44</c:f>
              <c:numCache>
                <c:formatCode>_(* #,##0_);_(* \(#,##0\);_(* "-"??_);_(@_)</c:formatCode>
                <c:ptCount val="12"/>
                <c:pt idx="0">
                  <c:v>20766</c:v>
                </c:pt>
                <c:pt idx="1">
                  <c:v>11039</c:v>
                </c:pt>
                <c:pt idx="2">
                  <c:v>15046</c:v>
                </c:pt>
                <c:pt idx="3">
                  <c:v>16111</c:v>
                </c:pt>
                <c:pt idx="4">
                  <c:v>16803</c:v>
                </c:pt>
                <c:pt idx="5">
                  <c:v>17654</c:v>
                </c:pt>
                <c:pt idx="6">
                  <c:v>23740</c:v>
                </c:pt>
                <c:pt idx="7">
                  <c:v>19669</c:v>
                </c:pt>
                <c:pt idx="8">
                  <c:v>24345</c:v>
                </c:pt>
                <c:pt idx="9">
                  <c:v>22585</c:v>
                </c:pt>
                <c:pt idx="10">
                  <c:v>20839</c:v>
                </c:pt>
                <c:pt idx="11">
                  <c:v>16727</c:v>
                </c:pt>
              </c:numCache>
            </c:numRef>
          </c:val>
          <c:smooth val="0"/>
        </c:ser>
        <c:ser>
          <c:idx val="1"/>
          <c:order val="1"/>
          <c:tx>
            <c:v>NCP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'CP - NCP'!$G$33:$G$44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'CP - NCP'!$D$33:$D$44</c:f>
              <c:numCache>
                <c:formatCode>#,##0</c:formatCode>
                <c:ptCount val="12"/>
                <c:pt idx="0">
                  <c:v>24043</c:v>
                </c:pt>
                <c:pt idx="1">
                  <c:v>25840</c:v>
                </c:pt>
                <c:pt idx="2">
                  <c:v>27201</c:v>
                </c:pt>
                <c:pt idx="3">
                  <c:v>17050</c:v>
                </c:pt>
                <c:pt idx="4">
                  <c:v>16803</c:v>
                </c:pt>
                <c:pt idx="5">
                  <c:v>26648</c:v>
                </c:pt>
                <c:pt idx="6">
                  <c:v>32492</c:v>
                </c:pt>
                <c:pt idx="7">
                  <c:v>27855</c:v>
                </c:pt>
                <c:pt idx="8">
                  <c:v>29893</c:v>
                </c:pt>
                <c:pt idx="9">
                  <c:v>25672</c:v>
                </c:pt>
                <c:pt idx="10">
                  <c:v>22407</c:v>
                </c:pt>
                <c:pt idx="11">
                  <c:v>27556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819656"/>
        <c:axId val="510888952"/>
      </c:lineChart>
      <c:dateAx>
        <c:axId val="37881965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888952"/>
        <c:crosses val="autoZero"/>
        <c:auto val="1"/>
        <c:lblOffset val="100"/>
        <c:baseTimeUnit val="months"/>
      </c:dateAx>
      <c:valAx>
        <c:axId val="51088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819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CP!$G$4:$G$15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CP!$H$4:$H$15</c:f>
              <c:numCache>
                <c:formatCode>0%</c:formatCode>
                <c:ptCount val="12"/>
                <c:pt idx="0">
                  <c:v>0.85298829328404191</c:v>
                </c:pt>
                <c:pt idx="1">
                  <c:v>0.45344013144382828</c:v>
                </c:pt>
                <c:pt idx="2">
                  <c:v>0.61803245019511188</c:v>
                </c:pt>
                <c:pt idx="3">
                  <c:v>0.66177859930170468</c:v>
                </c:pt>
                <c:pt idx="4">
                  <c:v>0.69020332717190391</c:v>
                </c:pt>
                <c:pt idx="5">
                  <c:v>0.72515917026083387</c:v>
                </c:pt>
                <c:pt idx="6">
                  <c:v>0.9751489012117478</c:v>
                </c:pt>
                <c:pt idx="7">
                  <c:v>0.80792770589443419</c:v>
                </c:pt>
                <c:pt idx="8">
                  <c:v>1</c:v>
                </c:pt>
                <c:pt idx="9">
                  <c:v>0.92770589443417539</c:v>
                </c:pt>
                <c:pt idx="10">
                  <c:v>0.85598685561716981</c:v>
                </c:pt>
                <c:pt idx="11">
                  <c:v>0.68708153624974322</c:v>
                </c:pt>
              </c:numCache>
            </c:numRef>
          </c:val>
          <c:smooth val="0"/>
        </c:ser>
        <c:ser>
          <c:idx val="1"/>
          <c:order val="1"/>
          <c:tx>
            <c:v>LGS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CP!$G$4:$G$15</c:f>
              <c:numCache>
                <c:formatCode>[$-409]mmm\-yy;@</c:formatCode>
                <c:ptCount val="12"/>
                <c:pt idx="0">
                  <c:v>42445</c:v>
                </c:pt>
                <c:pt idx="1">
                  <c:v>42476</c:v>
                </c:pt>
                <c:pt idx="2">
                  <c:v>42506</c:v>
                </c:pt>
                <c:pt idx="3">
                  <c:v>42537</c:v>
                </c:pt>
                <c:pt idx="4">
                  <c:v>42567</c:v>
                </c:pt>
                <c:pt idx="5">
                  <c:v>42598</c:v>
                </c:pt>
                <c:pt idx="6">
                  <c:v>42629</c:v>
                </c:pt>
                <c:pt idx="7">
                  <c:v>42659</c:v>
                </c:pt>
                <c:pt idx="8">
                  <c:v>42690</c:v>
                </c:pt>
                <c:pt idx="9">
                  <c:v>42720</c:v>
                </c:pt>
                <c:pt idx="10">
                  <c:v>42751</c:v>
                </c:pt>
                <c:pt idx="11">
                  <c:v>42782</c:v>
                </c:pt>
              </c:numCache>
            </c:numRef>
          </c:cat>
          <c:val>
            <c:numRef>
              <c:f>CP!$I$4:$I$15</c:f>
              <c:numCache>
                <c:formatCode>0%</c:formatCode>
                <c:ptCount val="12"/>
                <c:pt idx="0">
                  <c:v>0.71471835251362814</c:v>
                </c:pt>
                <c:pt idx="1">
                  <c:v>0.6615115418265024</c:v>
                </c:pt>
                <c:pt idx="2">
                  <c:v>0.87532135406151157</c:v>
                </c:pt>
                <c:pt idx="3">
                  <c:v>0.88552392489400367</c:v>
                </c:pt>
                <c:pt idx="4">
                  <c:v>1</c:v>
                </c:pt>
                <c:pt idx="5">
                  <c:v>0.92988761020257082</c:v>
                </c:pt>
                <c:pt idx="6">
                  <c:v>0.8070125849653409</c:v>
                </c:pt>
                <c:pt idx="7">
                  <c:v>0.86239989232115222</c:v>
                </c:pt>
                <c:pt idx="8">
                  <c:v>0.9798775153105862</c:v>
                </c:pt>
                <c:pt idx="9">
                  <c:v>0.77493774816609462</c:v>
                </c:pt>
                <c:pt idx="10">
                  <c:v>0.83084998990510806</c:v>
                </c:pt>
                <c:pt idx="11">
                  <c:v>0.5613029140588196</c:v>
                </c:pt>
              </c:numCache>
            </c:numRef>
          </c:val>
          <c:smooth val="0"/>
        </c:ser>
        <c:ser>
          <c:idx val="2"/>
          <c:order val="2"/>
          <c:tx>
            <c:v>System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CP!$J$4:$J$15</c:f>
              <c:numCache>
                <c:formatCode>0%</c:formatCode>
                <c:ptCount val="12"/>
                <c:pt idx="0">
                  <c:v>0.75856929955290608</c:v>
                </c:pt>
                <c:pt idx="1">
                  <c:v>0.66616989567809237</c:v>
                </c:pt>
                <c:pt idx="2">
                  <c:v>0.6646795827123696</c:v>
                </c:pt>
                <c:pt idx="3">
                  <c:v>0.74143070044709392</c:v>
                </c:pt>
                <c:pt idx="4">
                  <c:v>0.77272727272727271</c:v>
                </c:pt>
                <c:pt idx="5">
                  <c:v>0.77794336810730258</c:v>
                </c:pt>
                <c:pt idx="6">
                  <c:v>0.73248882265275705</c:v>
                </c:pt>
                <c:pt idx="7">
                  <c:v>0.58345752608047685</c:v>
                </c:pt>
                <c:pt idx="8">
                  <c:v>0.76751117734724295</c:v>
                </c:pt>
                <c:pt idx="9">
                  <c:v>0.86438152011922509</c:v>
                </c:pt>
                <c:pt idx="10">
                  <c:v>1</c:v>
                </c:pt>
                <c:pt idx="11">
                  <c:v>0.89269746646795822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441376"/>
        <c:axId val="33044216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DDs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CP!$K$4:$K$15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347</c:v>
                      </c:pt>
                      <c:pt idx="1">
                        <c:v>260</c:v>
                      </c:pt>
                      <c:pt idx="2">
                        <c:v>220</c:v>
                      </c:pt>
                      <c:pt idx="3">
                        <c:v>397</c:v>
                      </c:pt>
                      <c:pt idx="4">
                        <c:v>491</c:v>
                      </c:pt>
                      <c:pt idx="5">
                        <c:v>502</c:v>
                      </c:pt>
                      <c:pt idx="6">
                        <c:v>340</c:v>
                      </c:pt>
                      <c:pt idx="7">
                        <c:v>194</c:v>
                      </c:pt>
                      <c:pt idx="8">
                        <c:v>403</c:v>
                      </c:pt>
                      <c:pt idx="9">
                        <c:v>838</c:v>
                      </c:pt>
                      <c:pt idx="10">
                        <c:v>725</c:v>
                      </c:pt>
                      <c:pt idx="11">
                        <c:v>454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33044137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442160"/>
        <c:crosses val="autoZero"/>
        <c:auto val="1"/>
        <c:lblOffset val="100"/>
        <c:baseTimeUnit val="months"/>
      </c:dateAx>
      <c:valAx>
        <c:axId val="330442160"/>
        <c:scaling>
          <c:orientation val="minMax"/>
          <c:max val="1.0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441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47624</xdr:rowOff>
    </xdr:from>
    <xdr:to>
      <xdr:col>20</xdr:col>
      <xdr:colOff>38100</xdr:colOff>
      <xdr:row>21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22</xdr:row>
      <xdr:rowOff>71436</xdr:rowOff>
    </xdr:from>
    <xdr:to>
      <xdr:col>19</xdr:col>
      <xdr:colOff>66675</xdr:colOff>
      <xdr:row>41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257175</xdr:colOff>
      <xdr:row>43</xdr:row>
      <xdr:rowOff>109537</xdr:rowOff>
    </xdr:from>
    <xdr:to>
      <xdr:col>18</xdr:col>
      <xdr:colOff>561975</xdr:colOff>
      <xdr:row>62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809624</xdr:colOff>
      <xdr:row>45</xdr:row>
      <xdr:rowOff>176211</xdr:rowOff>
    </xdr:from>
    <xdr:to>
      <xdr:col>9</xdr:col>
      <xdr:colOff>209549</xdr:colOff>
      <xdr:row>64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</xdr:row>
      <xdr:rowOff>47624</xdr:rowOff>
    </xdr:from>
    <xdr:to>
      <xdr:col>20</xdr:col>
      <xdr:colOff>38100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sclimatedata.com/climate/louisville/kentucky/united-states/usky1846/2016/6" TargetMode="External"/><Relationship Id="rId1" Type="http://schemas.openxmlformats.org/officeDocument/2006/relationships/hyperlink" Target="http://www.ncdc.noaa.gov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sclimatedata.com/climate/louisville/kentucky/united-states/usky1846/2016/6" TargetMode="External"/><Relationship Id="rId1" Type="http://schemas.openxmlformats.org/officeDocument/2006/relationships/hyperlink" Target="http://www.ncdc.noaa.gov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A15" workbookViewId="0">
      <selection activeCell="U21" sqref="U21"/>
    </sheetView>
  </sheetViews>
  <sheetFormatPr defaultRowHeight="15" x14ac:dyDescent="0.25"/>
  <cols>
    <col min="1" max="2" width="14.28515625" style="12" customWidth="1"/>
    <col min="3" max="3" width="9.7109375" style="12" customWidth="1"/>
    <col min="4" max="4" width="9.140625" customWidth="1"/>
    <col min="5" max="5" width="8.28515625" customWidth="1"/>
    <col min="6" max="6" width="7.7109375" customWidth="1"/>
    <col min="7" max="7" width="9.140625" customWidth="1"/>
    <col min="8" max="8" width="6.5703125" customWidth="1"/>
    <col min="9" max="9" width="7.140625" customWidth="1"/>
    <col min="10" max="10" width="7.28515625" customWidth="1"/>
  </cols>
  <sheetData>
    <row r="1" spans="1:25" x14ac:dyDescent="0.25">
      <c r="D1" s="16" t="s">
        <v>2</v>
      </c>
      <c r="E1" s="16"/>
      <c r="F1" s="16"/>
      <c r="H1" s="16" t="s">
        <v>3</v>
      </c>
      <c r="I1" s="16"/>
      <c r="J1" s="16"/>
    </row>
    <row r="2" spans="1:25" ht="30" x14ac:dyDescent="0.25">
      <c r="D2" s="7" t="s">
        <v>0</v>
      </c>
      <c r="E2" s="7" t="s">
        <v>1</v>
      </c>
      <c r="F2" s="7" t="s">
        <v>27</v>
      </c>
      <c r="G2" s="7"/>
      <c r="H2" s="7" t="s">
        <v>0</v>
      </c>
      <c r="I2" s="7" t="s">
        <v>1</v>
      </c>
      <c r="J2" s="7" t="s">
        <v>27</v>
      </c>
      <c r="K2" s="7" t="s">
        <v>34</v>
      </c>
      <c r="U2" s="8" t="s">
        <v>16</v>
      </c>
      <c r="V2" s="9" t="s">
        <v>17</v>
      </c>
      <c r="W2" s="9" t="s">
        <v>18</v>
      </c>
      <c r="X2" s="9" t="s">
        <v>19</v>
      </c>
      <c r="Y2" s="9" t="s">
        <v>20</v>
      </c>
    </row>
    <row r="3" spans="1:25" x14ac:dyDescent="0.25">
      <c r="U3">
        <v>2016</v>
      </c>
      <c r="V3" t="s">
        <v>4</v>
      </c>
      <c r="W3">
        <v>6</v>
      </c>
      <c r="X3">
        <v>341</v>
      </c>
      <c r="Y3">
        <v>54.2</v>
      </c>
    </row>
    <row r="4" spans="1:25" x14ac:dyDescent="0.25">
      <c r="A4" s="13">
        <v>42445</v>
      </c>
      <c r="B4" s="14">
        <v>42432.291666666664</v>
      </c>
      <c r="C4" s="14" t="s">
        <v>29</v>
      </c>
      <c r="D4" s="1">
        <v>20766</v>
      </c>
      <c r="E4" s="1">
        <v>53100</v>
      </c>
      <c r="F4" s="1">
        <v>1018</v>
      </c>
      <c r="G4" s="4">
        <v>42445</v>
      </c>
      <c r="H4" s="3">
        <f>D4/MAX(D$4:D$15)</f>
        <v>0.85298829328404191</v>
      </c>
      <c r="I4" s="3">
        <f>E4/MAX(E$4:E$15)</f>
        <v>0.71471835251362814</v>
      </c>
      <c r="J4" s="3">
        <f>F4/MAX(F$4:F$15)</f>
        <v>0.75856929955290608</v>
      </c>
      <c r="K4">
        <f>W3+X3</f>
        <v>347</v>
      </c>
      <c r="U4">
        <v>2016</v>
      </c>
      <c r="V4" t="s">
        <v>5</v>
      </c>
      <c r="W4">
        <v>52</v>
      </c>
      <c r="X4">
        <v>208</v>
      </c>
      <c r="Y4">
        <v>59.8</v>
      </c>
    </row>
    <row r="5" spans="1:25" x14ac:dyDescent="0.25">
      <c r="A5" s="13">
        <v>42476</v>
      </c>
      <c r="B5" s="14">
        <v>42470.333333333336</v>
      </c>
      <c r="C5" s="15" t="s">
        <v>28</v>
      </c>
      <c r="D5" s="1">
        <v>11039</v>
      </c>
      <c r="E5" s="1">
        <v>49147</v>
      </c>
      <c r="F5" s="1">
        <v>894</v>
      </c>
      <c r="G5" s="4">
        <v>42476</v>
      </c>
      <c r="H5" s="3">
        <f t="shared" ref="H5:J15" si="0">D5/MAX(D$4:D$15)</f>
        <v>0.45344013144382828</v>
      </c>
      <c r="I5" s="3">
        <f t="shared" si="0"/>
        <v>0.6615115418265024</v>
      </c>
      <c r="J5" s="3">
        <f t="shared" si="0"/>
        <v>0.66616989567809237</v>
      </c>
      <c r="K5">
        <f t="shared" ref="K5:K15" si="1">W4+X4</f>
        <v>260</v>
      </c>
      <c r="U5">
        <v>2016</v>
      </c>
      <c r="V5" t="s">
        <v>6</v>
      </c>
      <c r="W5">
        <v>126</v>
      </c>
      <c r="X5">
        <v>94</v>
      </c>
      <c r="Y5">
        <v>66</v>
      </c>
    </row>
    <row r="6" spans="1:25" x14ac:dyDescent="0.25">
      <c r="A6" s="13">
        <v>42506</v>
      </c>
      <c r="B6" s="14">
        <v>42521.666666666664</v>
      </c>
      <c r="C6" s="14" t="s">
        <v>30</v>
      </c>
      <c r="D6" s="1">
        <v>15046</v>
      </c>
      <c r="E6" s="1">
        <v>65032</v>
      </c>
      <c r="F6" s="1">
        <v>892</v>
      </c>
      <c r="G6" s="4">
        <v>42506</v>
      </c>
      <c r="H6" s="3">
        <f t="shared" si="0"/>
        <v>0.61803245019511188</v>
      </c>
      <c r="I6" s="3">
        <f t="shared" si="0"/>
        <v>0.87532135406151157</v>
      </c>
      <c r="J6" s="3">
        <f t="shared" si="0"/>
        <v>0.6646795827123696</v>
      </c>
      <c r="K6">
        <f t="shared" si="1"/>
        <v>220</v>
      </c>
      <c r="U6">
        <v>2016</v>
      </c>
      <c r="V6" t="s">
        <v>7</v>
      </c>
      <c r="W6">
        <v>397</v>
      </c>
      <c r="X6">
        <v>0</v>
      </c>
      <c r="Y6">
        <v>78.2</v>
      </c>
    </row>
    <row r="7" spans="1:25" x14ac:dyDescent="0.25">
      <c r="A7" s="13">
        <v>42537</v>
      </c>
      <c r="B7" s="14">
        <v>42537.666666666664</v>
      </c>
      <c r="C7" s="14" t="s">
        <v>29</v>
      </c>
      <c r="D7" s="1">
        <v>16111</v>
      </c>
      <c r="E7" s="1">
        <v>65790</v>
      </c>
      <c r="F7" s="1">
        <v>995</v>
      </c>
      <c r="G7" s="4">
        <v>42537</v>
      </c>
      <c r="H7" s="3">
        <f t="shared" si="0"/>
        <v>0.66177859930170468</v>
      </c>
      <c r="I7" s="3">
        <f t="shared" si="0"/>
        <v>0.88552392489400367</v>
      </c>
      <c r="J7" s="3">
        <f t="shared" si="0"/>
        <v>0.74143070044709392</v>
      </c>
      <c r="K7">
        <f t="shared" si="1"/>
        <v>397</v>
      </c>
      <c r="U7">
        <v>2017</v>
      </c>
      <c r="V7" t="s">
        <v>8</v>
      </c>
      <c r="W7">
        <v>491</v>
      </c>
      <c r="X7">
        <v>0</v>
      </c>
      <c r="Y7">
        <v>80.8</v>
      </c>
    </row>
    <row r="8" spans="1:25" x14ac:dyDescent="0.25">
      <c r="A8" s="13">
        <v>42567</v>
      </c>
      <c r="B8" s="14">
        <v>42576.583333333336</v>
      </c>
      <c r="C8" s="14" t="s">
        <v>31</v>
      </c>
      <c r="D8" s="1">
        <v>16803</v>
      </c>
      <c r="E8" s="1">
        <v>74295</v>
      </c>
      <c r="F8" s="1">
        <v>1037</v>
      </c>
      <c r="G8" s="4">
        <v>42567</v>
      </c>
      <c r="H8" s="3">
        <f t="shared" si="0"/>
        <v>0.69020332717190391</v>
      </c>
      <c r="I8" s="3">
        <f t="shared" si="0"/>
        <v>1</v>
      </c>
      <c r="J8" s="3">
        <f t="shared" si="0"/>
        <v>0.77272727272727271</v>
      </c>
      <c r="K8">
        <f t="shared" si="1"/>
        <v>491</v>
      </c>
      <c r="U8">
        <v>2017</v>
      </c>
      <c r="V8" t="s">
        <v>9</v>
      </c>
      <c r="W8">
        <v>502</v>
      </c>
      <c r="X8">
        <v>0</v>
      </c>
      <c r="Y8">
        <v>81.2</v>
      </c>
    </row>
    <row r="9" spans="1:25" x14ac:dyDescent="0.25">
      <c r="A9" s="13">
        <v>42598</v>
      </c>
      <c r="B9" s="14">
        <v>42591.666666666664</v>
      </c>
      <c r="C9" s="14" t="s">
        <v>30</v>
      </c>
      <c r="D9" s="1">
        <v>17654</v>
      </c>
      <c r="E9" s="1">
        <v>69086</v>
      </c>
      <c r="F9" s="1">
        <v>1044</v>
      </c>
      <c r="G9" s="4">
        <v>42598</v>
      </c>
      <c r="H9" s="3">
        <f t="shared" si="0"/>
        <v>0.72515917026083387</v>
      </c>
      <c r="I9" s="3">
        <f t="shared" si="0"/>
        <v>0.92988761020257082</v>
      </c>
      <c r="J9" s="3">
        <f t="shared" si="0"/>
        <v>0.77794336810730258</v>
      </c>
      <c r="K9">
        <f t="shared" si="1"/>
        <v>502</v>
      </c>
      <c r="U9">
        <v>2017</v>
      </c>
      <c r="V9" t="s">
        <v>10</v>
      </c>
      <c r="W9">
        <v>327</v>
      </c>
      <c r="X9">
        <v>13</v>
      </c>
      <c r="Y9">
        <v>75.5</v>
      </c>
    </row>
    <row r="10" spans="1:25" x14ac:dyDescent="0.25">
      <c r="A10" s="13">
        <v>42629</v>
      </c>
      <c r="B10" s="14">
        <v>42621.666666666664</v>
      </c>
      <c r="C10" s="14" t="s">
        <v>29</v>
      </c>
      <c r="D10" s="1">
        <v>23740</v>
      </c>
      <c r="E10" s="1">
        <v>59957</v>
      </c>
      <c r="F10" s="1">
        <v>983</v>
      </c>
      <c r="G10" s="4">
        <v>42629</v>
      </c>
      <c r="H10" s="3">
        <f t="shared" si="0"/>
        <v>0.9751489012117478</v>
      </c>
      <c r="I10" s="3">
        <f t="shared" si="0"/>
        <v>0.8070125849653409</v>
      </c>
      <c r="J10" s="3">
        <f t="shared" si="0"/>
        <v>0.73248882265275705</v>
      </c>
      <c r="K10">
        <f t="shared" si="1"/>
        <v>340</v>
      </c>
      <c r="U10">
        <v>2017</v>
      </c>
      <c r="V10" t="s">
        <v>11</v>
      </c>
      <c r="W10">
        <v>116</v>
      </c>
      <c r="X10">
        <v>78</v>
      </c>
      <c r="Y10">
        <v>66.2</v>
      </c>
    </row>
    <row r="11" spans="1:25" x14ac:dyDescent="0.25">
      <c r="A11" s="13">
        <v>42659</v>
      </c>
      <c r="B11" s="14">
        <v>42662.666666666664</v>
      </c>
      <c r="C11" s="15" t="s">
        <v>28</v>
      </c>
      <c r="D11" s="1">
        <v>19669</v>
      </c>
      <c r="E11" s="1">
        <v>64072</v>
      </c>
      <c r="F11" s="1">
        <v>783</v>
      </c>
      <c r="G11" s="4">
        <v>42659</v>
      </c>
      <c r="H11" s="3">
        <f t="shared" si="0"/>
        <v>0.80792770589443419</v>
      </c>
      <c r="I11" s="3">
        <f t="shared" si="0"/>
        <v>0.86239989232115222</v>
      </c>
      <c r="J11" s="3">
        <f t="shared" si="0"/>
        <v>0.58345752608047685</v>
      </c>
      <c r="K11">
        <f t="shared" si="1"/>
        <v>194</v>
      </c>
      <c r="U11">
        <v>2017</v>
      </c>
      <c r="V11" t="s">
        <v>12</v>
      </c>
      <c r="W11">
        <v>17</v>
      </c>
      <c r="X11">
        <v>386</v>
      </c>
      <c r="Y11">
        <v>52.7</v>
      </c>
    </row>
    <row r="12" spans="1:25" x14ac:dyDescent="0.25">
      <c r="A12" s="13">
        <v>42690</v>
      </c>
      <c r="B12" s="14">
        <v>42696.291666666664</v>
      </c>
      <c r="C12" s="14" t="s">
        <v>30</v>
      </c>
      <c r="D12" s="1">
        <v>24345</v>
      </c>
      <c r="E12" s="1">
        <v>72800</v>
      </c>
      <c r="F12" s="1">
        <v>1030</v>
      </c>
      <c r="G12" s="4">
        <v>42690</v>
      </c>
      <c r="H12" s="3">
        <f t="shared" si="0"/>
        <v>1</v>
      </c>
      <c r="I12" s="3">
        <f t="shared" si="0"/>
        <v>0.9798775153105862</v>
      </c>
      <c r="J12" s="3">
        <f t="shared" si="0"/>
        <v>0.76751117734724295</v>
      </c>
      <c r="K12">
        <f t="shared" si="1"/>
        <v>403</v>
      </c>
      <c r="M12" s="2"/>
      <c r="U12">
        <v>2017</v>
      </c>
      <c r="V12" t="s">
        <v>13</v>
      </c>
      <c r="W12">
        <v>1</v>
      </c>
      <c r="X12">
        <v>837</v>
      </c>
      <c r="Y12">
        <v>38</v>
      </c>
    </row>
    <row r="13" spans="1:25" x14ac:dyDescent="0.25">
      <c r="A13" s="13">
        <v>42720</v>
      </c>
      <c r="B13" s="14">
        <v>42720.291666666664</v>
      </c>
      <c r="C13" s="14" t="s">
        <v>32</v>
      </c>
      <c r="D13" s="1">
        <v>22585</v>
      </c>
      <c r="E13" s="1">
        <v>57574</v>
      </c>
      <c r="F13" s="1">
        <v>1160</v>
      </c>
      <c r="G13" s="4">
        <v>42720</v>
      </c>
      <c r="H13" s="3">
        <f t="shared" si="0"/>
        <v>0.92770589443417539</v>
      </c>
      <c r="I13" s="3">
        <f t="shared" si="0"/>
        <v>0.77493774816609462</v>
      </c>
      <c r="J13" s="3">
        <f t="shared" si="0"/>
        <v>0.86438152011922509</v>
      </c>
      <c r="K13">
        <f t="shared" si="1"/>
        <v>838</v>
      </c>
      <c r="U13">
        <v>2017</v>
      </c>
      <c r="V13" t="s">
        <v>14</v>
      </c>
      <c r="W13">
        <v>0</v>
      </c>
      <c r="X13">
        <v>725</v>
      </c>
      <c r="Y13">
        <v>41.6</v>
      </c>
    </row>
    <row r="14" spans="1:25" x14ac:dyDescent="0.25">
      <c r="A14" s="13">
        <v>42751</v>
      </c>
      <c r="B14" s="14">
        <v>42744.291666666664</v>
      </c>
      <c r="C14" s="14" t="s">
        <v>31</v>
      </c>
      <c r="D14" s="1">
        <v>20839</v>
      </c>
      <c r="E14" s="1">
        <v>61728</v>
      </c>
      <c r="F14" s="11">
        <v>1342</v>
      </c>
      <c r="G14" s="4">
        <v>42751</v>
      </c>
      <c r="H14" s="3">
        <f t="shared" si="0"/>
        <v>0.85598685561716981</v>
      </c>
      <c r="I14" s="3">
        <f t="shared" si="0"/>
        <v>0.83084998990510806</v>
      </c>
      <c r="J14" s="19">
        <f t="shared" si="0"/>
        <v>1</v>
      </c>
      <c r="K14">
        <f t="shared" si="1"/>
        <v>725</v>
      </c>
      <c r="U14">
        <v>2017</v>
      </c>
      <c r="V14" t="s">
        <v>15</v>
      </c>
      <c r="W14">
        <v>4</v>
      </c>
      <c r="X14">
        <v>450</v>
      </c>
      <c r="Y14">
        <v>49</v>
      </c>
    </row>
    <row r="15" spans="1:25" x14ac:dyDescent="0.25">
      <c r="A15" s="13">
        <v>42782</v>
      </c>
      <c r="B15" s="14">
        <v>42770.333333333336</v>
      </c>
      <c r="C15" s="15" t="s">
        <v>33</v>
      </c>
      <c r="D15" s="1">
        <v>16727</v>
      </c>
      <c r="E15" s="1">
        <v>41702</v>
      </c>
      <c r="F15" s="11">
        <v>1198</v>
      </c>
      <c r="G15" s="4">
        <v>42782</v>
      </c>
      <c r="H15" s="3">
        <f t="shared" si="0"/>
        <v>0.68708153624974322</v>
      </c>
      <c r="I15" s="3">
        <f t="shared" si="0"/>
        <v>0.5613029140588196</v>
      </c>
      <c r="J15" s="19">
        <f t="shared" si="0"/>
        <v>0.89269746646795822</v>
      </c>
      <c r="K15">
        <f t="shared" si="1"/>
        <v>454</v>
      </c>
    </row>
    <row r="17" spans="1:21" x14ac:dyDescent="0.25">
      <c r="D17" s="16" t="s">
        <v>35</v>
      </c>
      <c r="E17" s="16"/>
      <c r="F17" s="16"/>
      <c r="H17" s="16" t="s">
        <v>36</v>
      </c>
      <c r="I17" s="16"/>
      <c r="J17" s="16"/>
      <c r="K17" s="18"/>
      <c r="U17" t="s">
        <v>21</v>
      </c>
    </row>
    <row r="18" spans="1:21" x14ac:dyDescent="0.25">
      <c r="A18" s="13">
        <v>42445</v>
      </c>
      <c r="D18" s="17">
        <v>24043</v>
      </c>
      <c r="E18" s="17">
        <v>64056</v>
      </c>
      <c r="G18" s="4">
        <v>42445</v>
      </c>
      <c r="H18" s="3">
        <f>D18/MAX(D$18:D$29)</f>
        <v>0.7399667610488736</v>
      </c>
      <c r="I18" s="3">
        <f>E18/MAX(E$18:E$29)</f>
        <v>0.80575611965080884</v>
      </c>
      <c r="U18" t="s">
        <v>22</v>
      </c>
    </row>
    <row r="19" spans="1:21" x14ac:dyDescent="0.25">
      <c r="A19" s="13">
        <v>42476</v>
      </c>
      <c r="D19" s="17">
        <v>25840</v>
      </c>
      <c r="E19" s="17">
        <v>74360</v>
      </c>
      <c r="G19" s="4">
        <v>42476</v>
      </c>
      <c r="H19" s="3">
        <f t="shared" ref="H19:H29" si="2">D19/MAX(D$18:D$29)</f>
        <v>0.7952726825064631</v>
      </c>
      <c r="I19" s="3">
        <f t="shared" ref="I19:I29" si="3">E19/MAX(E$18:E$29)</f>
        <v>0.93536944325643412</v>
      </c>
      <c r="U19" t="s">
        <v>23</v>
      </c>
    </row>
    <row r="20" spans="1:21" x14ac:dyDescent="0.25">
      <c r="A20" s="13">
        <v>42506</v>
      </c>
      <c r="D20" s="17">
        <v>27201</v>
      </c>
      <c r="E20" s="17">
        <v>73411</v>
      </c>
      <c r="G20" s="4">
        <v>42506</v>
      </c>
      <c r="H20" s="3">
        <f t="shared" si="2"/>
        <v>0.83715991628708608</v>
      </c>
      <c r="I20" s="3">
        <f t="shared" si="3"/>
        <v>0.9234320360260635</v>
      </c>
    </row>
    <row r="21" spans="1:21" x14ac:dyDescent="0.25">
      <c r="A21" s="13">
        <v>42537</v>
      </c>
      <c r="D21" s="17">
        <v>17050</v>
      </c>
      <c r="E21" s="17">
        <v>75701</v>
      </c>
      <c r="G21" s="4">
        <v>42537</v>
      </c>
      <c r="H21" s="3">
        <f t="shared" si="2"/>
        <v>0.52474455250523211</v>
      </c>
      <c r="I21" s="3">
        <f t="shared" si="3"/>
        <v>0.95223779214571436</v>
      </c>
      <c r="U21" s="10" t="s">
        <v>24</v>
      </c>
    </row>
    <row r="22" spans="1:21" x14ac:dyDescent="0.25">
      <c r="A22" s="13">
        <v>42567</v>
      </c>
      <c r="D22" s="17">
        <v>16803</v>
      </c>
      <c r="E22" s="17">
        <v>77676</v>
      </c>
      <c r="G22" s="4">
        <v>42567</v>
      </c>
      <c r="H22" s="3">
        <f t="shared" si="2"/>
        <v>0.51714268127539087</v>
      </c>
      <c r="I22" s="3">
        <f t="shared" si="3"/>
        <v>0.97708118443231273</v>
      </c>
    </row>
    <row r="23" spans="1:21" x14ac:dyDescent="0.25">
      <c r="A23" s="13">
        <v>42598</v>
      </c>
      <c r="D23" s="17">
        <v>26648</v>
      </c>
      <c r="E23" s="17">
        <v>79498</v>
      </c>
      <c r="G23" s="4">
        <v>42598</v>
      </c>
      <c r="H23" s="3">
        <f t="shared" si="2"/>
        <v>0.8201403422380894</v>
      </c>
      <c r="I23" s="3">
        <f t="shared" si="3"/>
        <v>1</v>
      </c>
    </row>
    <row r="24" spans="1:21" x14ac:dyDescent="0.25">
      <c r="A24" s="13">
        <v>42629</v>
      </c>
      <c r="D24" s="17">
        <v>32492</v>
      </c>
      <c r="E24" s="17">
        <v>62879</v>
      </c>
      <c r="G24" s="4">
        <v>42629</v>
      </c>
      <c r="H24" s="3">
        <f t="shared" si="2"/>
        <v>1</v>
      </c>
      <c r="I24" s="19">
        <f t="shared" si="3"/>
        <v>0.79095071574127651</v>
      </c>
      <c r="U24" t="s">
        <v>25</v>
      </c>
    </row>
    <row r="25" spans="1:21" x14ac:dyDescent="0.25">
      <c r="A25" s="13">
        <v>42659</v>
      </c>
      <c r="D25" s="17">
        <v>27855</v>
      </c>
      <c r="E25" s="17">
        <v>72965</v>
      </c>
      <c r="G25" s="4">
        <v>42659</v>
      </c>
      <c r="H25" s="3">
        <f t="shared" si="2"/>
        <v>0.85728794780253603</v>
      </c>
      <c r="I25" s="3">
        <f t="shared" si="3"/>
        <v>0.9178218319957735</v>
      </c>
    </row>
    <row r="26" spans="1:21" x14ac:dyDescent="0.25">
      <c r="A26" s="13">
        <v>42690</v>
      </c>
      <c r="D26" s="17">
        <v>29893</v>
      </c>
      <c r="E26" s="17">
        <v>78970</v>
      </c>
      <c r="G26" s="4">
        <v>42690</v>
      </c>
      <c r="H26" s="3">
        <f t="shared" si="2"/>
        <v>0.92001107965037543</v>
      </c>
      <c r="I26" s="3">
        <f t="shared" si="3"/>
        <v>0.99335832347983599</v>
      </c>
      <c r="U26" s="10" t="s">
        <v>26</v>
      </c>
    </row>
    <row r="27" spans="1:21" x14ac:dyDescent="0.25">
      <c r="A27" s="13">
        <v>42720</v>
      </c>
      <c r="D27" s="17">
        <v>25672</v>
      </c>
      <c r="E27" s="17">
        <v>70611</v>
      </c>
      <c r="G27" s="4">
        <v>42720</v>
      </c>
      <c r="H27" s="3">
        <f t="shared" si="2"/>
        <v>0.79010217899790713</v>
      </c>
      <c r="I27" s="3">
        <f t="shared" si="3"/>
        <v>0.88821102417670883</v>
      </c>
    </row>
    <row r="28" spans="1:21" x14ac:dyDescent="0.25">
      <c r="A28" s="13">
        <v>42751</v>
      </c>
      <c r="D28" s="17">
        <v>22407</v>
      </c>
      <c r="E28" s="17">
        <v>63415</v>
      </c>
      <c r="G28" s="4">
        <v>42751</v>
      </c>
      <c r="H28" s="3">
        <f t="shared" si="2"/>
        <v>0.68961590545365015</v>
      </c>
      <c r="I28" s="3">
        <f t="shared" si="3"/>
        <v>0.7976930237238673</v>
      </c>
    </row>
    <row r="29" spans="1:21" x14ac:dyDescent="0.25">
      <c r="A29" s="13">
        <v>42782</v>
      </c>
      <c r="D29" s="17">
        <v>27556</v>
      </c>
      <c r="E29" s="17">
        <v>62374</v>
      </c>
      <c r="G29" s="4">
        <v>42782</v>
      </c>
      <c r="H29" s="3">
        <f t="shared" si="2"/>
        <v>0.8480856826295704</v>
      </c>
      <c r="I29" s="3">
        <f t="shared" si="3"/>
        <v>0.78459835467558936</v>
      </c>
    </row>
    <row r="32" spans="1:21" x14ac:dyDescent="0.25">
      <c r="C32" s="12" t="s">
        <v>37</v>
      </c>
      <c r="D32" s="18" t="s">
        <v>35</v>
      </c>
      <c r="E32" s="18"/>
      <c r="F32" s="18"/>
      <c r="H32" s="16" t="s">
        <v>36</v>
      </c>
      <c r="I32" s="16"/>
      <c r="J32" s="16"/>
    </row>
    <row r="33" spans="1:9" x14ac:dyDescent="0.25">
      <c r="A33" s="13">
        <v>42445</v>
      </c>
      <c r="C33" s="1">
        <v>20766</v>
      </c>
      <c r="D33" s="17">
        <v>24043</v>
      </c>
      <c r="E33" s="17"/>
      <c r="G33" s="4">
        <v>42445</v>
      </c>
      <c r="H33" s="3">
        <f>C33/MAX(C$33:C$44)</f>
        <v>0.85298829328404191</v>
      </c>
      <c r="I33" s="3">
        <f>D33/MAX(D$33:D$44)</f>
        <v>0.7399667610488736</v>
      </c>
    </row>
    <row r="34" spans="1:9" x14ac:dyDescent="0.25">
      <c r="A34" s="13">
        <v>42476</v>
      </c>
      <c r="C34" s="1">
        <v>11039</v>
      </c>
      <c r="D34" s="17">
        <v>25840</v>
      </c>
      <c r="E34" s="17"/>
      <c r="G34" s="4">
        <v>42476</v>
      </c>
      <c r="H34" s="3">
        <f t="shared" ref="H34:I44" si="4">C34/MAX(C$33:C$44)</f>
        <v>0.45344013144382828</v>
      </c>
      <c r="I34" s="3">
        <f t="shared" si="4"/>
        <v>0.7952726825064631</v>
      </c>
    </row>
    <row r="35" spans="1:9" x14ac:dyDescent="0.25">
      <c r="A35" s="13">
        <v>42506</v>
      </c>
      <c r="C35" s="1">
        <v>15046</v>
      </c>
      <c r="D35" s="17">
        <v>27201</v>
      </c>
      <c r="E35" s="17"/>
      <c r="G35" s="4">
        <v>42506</v>
      </c>
      <c r="H35" s="3">
        <f t="shared" si="4"/>
        <v>0.61803245019511188</v>
      </c>
      <c r="I35" s="3">
        <f t="shared" si="4"/>
        <v>0.83715991628708608</v>
      </c>
    </row>
    <row r="36" spans="1:9" x14ac:dyDescent="0.25">
      <c r="A36" s="13">
        <v>42537</v>
      </c>
      <c r="C36" s="1">
        <v>16111</v>
      </c>
      <c r="D36" s="17">
        <v>17050</v>
      </c>
      <c r="E36" s="17"/>
      <c r="G36" s="4">
        <v>42537</v>
      </c>
      <c r="H36" s="3">
        <f t="shared" si="4"/>
        <v>0.66177859930170468</v>
      </c>
      <c r="I36" s="3">
        <f t="shared" si="4"/>
        <v>0.52474455250523211</v>
      </c>
    </row>
    <row r="37" spans="1:9" x14ac:dyDescent="0.25">
      <c r="A37" s="13">
        <v>42567</v>
      </c>
      <c r="C37" s="1">
        <v>16803</v>
      </c>
      <c r="D37" s="17">
        <v>16803</v>
      </c>
      <c r="E37" s="17"/>
      <c r="G37" s="4">
        <v>42567</v>
      </c>
      <c r="H37" s="3">
        <f t="shared" si="4"/>
        <v>0.69020332717190391</v>
      </c>
      <c r="I37" s="3">
        <f t="shared" si="4"/>
        <v>0.51714268127539087</v>
      </c>
    </row>
    <row r="38" spans="1:9" x14ac:dyDescent="0.25">
      <c r="A38" s="13">
        <v>42598</v>
      </c>
      <c r="C38" s="1">
        <v>17654</v>
      </c>
      <c r="D38" s="17">
        <v>26648</v>
      </c>
      <c r="E38" s="17"/>
      <c r="G38" s="4">
        <v>42598</v>
      </c>
      <c r="H38" s="3">
        <f t="shared" si="4"/>
        <v>0.72515917026083387</v>
      </c>
      <c r="I38" s="3">
        <f t="shared" si="4"/>
        <v>0.8201403422380894</v>
      </c>
    </row>
    <row r="39" spans="1:9" x14ac:dyDescent="0.25">
      <c r="A39" s="13">
        <v>42629</v>
      </c>
      <c r="C39" s="1">
        <v>23740</v>
      </c>
      <c r="D39" s="17">
        <v>32492</v>
      </c>
      <c r="E39" s="17"/>
      <c r="G39" s="4">
        <v>42629</v>
      </c>
      <c r="H39" s="3">
        <f t="shared" si="4"/>
        <v>0.9751489012117478</v>
      </c>
      <c r="I39" s="3">
        <f t="shared" si="4"/>
        <v>1</v>
      </c>
    </row>
    <row r="40" spans="1:9" x14ac:dyDescent="0.25">
      <c r="A40" s="13">
        <v>42659</v>
      </c>
      <c r="C40" s="1">
        <v>19669</v>
      </c>
      <c r="D40" s="17">
        <v>27855</v>
      </c>
      <c r="E40" s="17"/>
      <c r="G40" s="4">
        <v>42659</v>
      </c>
      <c r="H40" s="3">
        <f t="shared" si="4"/>
        <v>0.80792770589443419</v>
      </c>
      <c r="I40" s="3">
        <f t="shared" si="4"/>
        <v>0.85728794780253603</v>
      </c>
    </row>
    <row r="41" spans="1:9" x14ac:dyDescent="0.25">
      <c r="A41" s="13">
        <v>42690</v>
      </c>
      <c r="C41" s="1">
        <v>24345</v>
      </c>
      <c r="D41" s="17">
        <v>29893</v>
      </c>
      <c r="E41" s="17"/>
      <c r="G41" s="4">
        <v>42690</v>
      </c>
      <c r="H41" s="3">
        <f t="shared" si="4"/>
        <v>1</v>
      </c>
      <c r="I41" s="3">
        <f t="shared" si="4"/>
        <v>0.92001107965037543</v>
      </c>
    </row>
    <row r="42" spans="1:9" x14ac:dyDescent="0.25">
      <c r="A42" s="13">
        <v>42720</v>
      </c>
      <c r="C42" s="1">
        <v>22585</v>
      </c>
      <c r="D42" s="17">
        <v>25672</v>
      </c>
      <c r="E42" s="17"/>
      <c r="G42" s="4">
        <v>42720</v>
      </c>
      <c r="H42" s="3">
        <f t="shared" si="4"/>
        <v>0.92770589443417539</v>
      </c>
      <c r="I42" s="3">
        <f t="shared" si="4"/>
        <v>0.79010217899790713</v>
      </c>
    </row>
    <row r="43" spans="1:9" x14ac:dyDescent="0.25">
      <c r="A43" s="13">
        <v>42751</v>
      </c>
      <c r="C43" s="1">
        <v>20839</v>
      </c>
      <c r="D43" s="17">
        <v>22407</v>
      </c>
      <c r="E43" s="17"/>
      <c r="G43" s="4">
        <v>42751</v>
      </c>
      <c r="H43" s="3">
        <f t="shared" si="4"/>
        <v>0.85598685561716981</v>
      </c>
      <c r="I43" s="3">
        <f t="shared" si="4"/>
        <v>0.68961590545365015</v>
      </c>
    </row>
    <row r="44" spans="1:9" x14ac:dyDescent="0.25">
      <c r="A44" s="13">
        <v>42782</v>
      </c>
      <c r="C44" s="1">
        <v>16727</v>
      </c>
      <c r="D44" s="17">
        <v>27556</v>
      </c>
      <c r="E44" s="17"/>
      <c r="G44" s="4">
        <v>42782</v>
      </c>
      <c r="H44" s="3">
        <f t="shared" si="4"/>
        <v>0.68708153624974322</v>
      </c>
      <c r="I44" s="3">
        <f t="shared" si="4"/>
        <v>0.8480856826295704</v>
      </c>
    </row>
  </sheetData>
  <mergeCells count="5">
    <mergeCell ref="D1:F1"/>
    <mergeCell ref="H1:J1"/>
    <mergeCell ref="D17:F17"/>
    <mergeCell ref="H17:J17"/>
    <mergeCell ref="H32:J32"/>
  </mergeCells>
  <hyperlinks>
    <hyperlink ref="U21" r:id="rId1"/>
    <hyperlink ref="U26" r:id="rId2"/>
  </hyperlinks>
  <pageMargins left="0.7" right="0.7" top="0.75" bottom="0.75" header="0.3" footer="0.3"/>
  <pageSetup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>
      <selection activeCell="Y16" sqref="Y16"/>
    </sheetView>
  </sheetViews>
  <sheetFormatPr defaultRowHeight="15" x14ac:dyDescent="0.25"/>
  <cols>
    <col min="1" max="2" width="14.28515625" style="12" customWidth="1"/>
    <col min="3" max="3" width="9.7109375" style="12" customWidth="1"/>
    <col min="4" max="4" width="9.140625" customWidth="1"/>
    <col min="5" max="5" width="8.28515625" customWidth="1"/>
    <col min="6" max="6" width="7.7109375" customWidth="1"/>
    <col min="7" max="7" width="9.140625" customWidth="1"/>
    <col min="8" max="8" width="6.5703125" customWidth="1"/>
    <col min="9" max="9" width="7.140625" customWidth="1"/>
    <col min="10" max="10" width="7.28515625" customWidth="1"/>
  </cols>
  <sheetData>
    <row r="1" spans="1:25" x14ac:dyDescent="0.25">
      <c r="D1" s="16" t="s">
        <v>2</v>
      </c>
      <c r="E1" s="16"/>
      <c r="F1" s="16"/>
      <c r="H1" s="16" t="s">
        <v>3</v>
      </c>
      <c r="I1" s="16"/>
      <c r="J1" s="16"/>
    </row>
    <row r="2" spans="1:25" ht="30" x14ac:dyDescent="0.25">
      <c r="D2" s="5" t="s">
        <v>0</v>
      </c>
      <c r="E2" s="5" t="s">
        <v>1</v>
      </c>
      <c r="F2" s="6" t="s">
        <v>27</v>
      </c>
      <c r="G2" s="5"/>
      <c r="H2" s="5" t="s">
        <v>0</v>
      </c>
      <c r="I2" s="5" t="s">
        <v>1</v>
      </c>
      <c r="J2" s="6" t="s">
        <v>27</v>
      </c>
      <c r="K2" s="7" t="s">
        <v>34</v>
      </c>
      <c r="U2" s="8" t="s">
        <v>16</v>
      </c>
      <c r="V2" s="9" t="s">
        <v>17</v>
      </c>
      <c r="W2" s="9" t="s">
        <v>18</v>
      </c>
      <c r="X2" s="9" t="s">
        <v>19</v>
      </c>
      <c r="Y2" s="9" t="s">
        <v>20</v>
      </c>
    </row>
    <row r="3" spans="1:25" x14ac:dyDescent="0.25">
      <c r="U3">
        <v>2016</v>
      </c>
      <c r="V3" t="s">
        <v>4</v>
      </c>
      <c r="W3">
        <v>6</v>
      </c>
      <c r="X3">
        <v>341</v>
      </c>
      <c r="Y3">
        <v>54.2</v>
      </c>
    </row>
    <row r="4" spans="1:25" x14ac:dyDescent="0.25">
      <c r="A4" s="13">
        <v>42445</v>
      </c>
      <c r="B4" s="14">
        <v>42432.291666666664</v>
      </c>
      <c r="C4" s="14" t="s">
        <v>29</v>
      </c>
      <c r="D4" s="1">
        <v>20766</v>
      </c>
      <c r="E4" s="1">
        <v>53100</v>
      </c>
      <c r="F4" s="1">
        <v>1018</v>
      </c>
      <c r="G4" s="4">
        <v>42445</v>
      </c>
      <c r="H4" s="3">
        <f>D4/MAX(D$4:D$15)</f>
        <v>0.85298829328404191</v>
      </c>
      <c r="I4" s="3">
        <f>E4/MAX(E$4:E$15)</f>
        <v>0.71471835251362814</v>
      </c>
      <c r="J4" s="3">
        <f>F4/MAX(F$4:F$15)</f>
        <v>0.75856929955290608</v>
      </c>
      <c r="K4">
        <f>W3+X3</f>
        <v>347</v>
      </c>
      <c r="U4">
        <v>2016</v>
      </c>
      <c r="V4" t="s">
        <v>5</v>
      </c>
      <c r="W4">
        <v>52</v>
      </c>
      <c r="X4">
        <v>208</v>
      </c>
      <c r="Y4">
        <v>59.8</v>
      </c>
    </row>
    <row r="5" spans="1:25" x14ac:dyDescent="0.25">
      <c r="A5" s="13">
        <v>42476</v>
      </c>
      <c r="B5" s="14">
        <v>42470.333333333336</v>
      </c>
      <c r="C5" s="15" t="s">
        <v>28</v>
      </c>
      <c r="D5" s="1">
        <v>11039</v>
      </c>
      <c r="E5" s="1">
        <v>49147</v>
      </c>
      <c r="F5" s="1">
        <v>894</v>
      </c>
      <c r="G5" s="4">
        <v>42476</v>
      </c>
      <c r="H5" s="3">
        <f t="shared" ref="H5:H15" si="0">D5/MAX(D$4:D$15)</f>
        <v>0.45344013144382828</v>
      </c>
      <c r="I5" s="3">
        <f t="shared" ref="I5:I15" si="1">E5/MAX(E$4:E$15)</f>
        <v>0.6615115418265024</v>
      </c>
      <c r="J5" s="3">
        <f t="shared" ref="J5:J15" si="2">F5/MAX(F$4:F$15)</f>
        <v>0.66616989567809237</v>
      </c>
      <c r="K5">
        <f t="shared" ref="K5:K15" si="3">W4+X4</f>
        <v>260</v>
      </c>
      <c r="U5">
        <v>2016</v>
      </c>
      <c r="V5" t="s">
        <v>6</v>
      </c>
      <c r="W5">
        <v>126</v>
      </c>
      <c r="X5">
        <v>94</v>
      </c>
      <c r="Y5">
        <v>66</v>
      </c>
    </row>
    <row r="6" spans="1:25" x14ac:dyDescent="0.25">
      <c r="A6" s="13">
        <v>42506</v>
      </c>
      <c r="B6" s="14">
        <v>42521.666666666664</v>
      </c>
      <c r="C6" s="14" t="s">
        <v>30</v>
      </c>
      <c r="D6" s="1">
        <v>15046</v>
      </c>
      <c r="E6" s="1">
        <v>65032</v>
      </c>
      <c r="F6" s="1">
        <v>892</v>
      </c>
      <c r="G6" s="4">
        <v>42506</v>
      </c>
      <c r="H6" s="3">
        <f t="shared" si="0"/>
        <v>0.61803245019511188</v>
      </c>
      <c r="I6" s="3">
        <f t="shared" si="1"/>
        <v>0.87532135406151157</v>
      </c>
      <c r="J6" s="3">
        <f t="shared" si="2"/>
        <v>0.6646795827123696</v>
      </c>
      <c r="K6">
        <f t="shared" si="3"/>
        <v>220</v>
      </c>
      <c r="U6">
        <v>2016</v>
      </c>
      <c r="V6" t="s">
        <v>7</v>
      </c>
      <c r="W6">
        <v>397</v>
      </c>
      <c r="X6">
        <v>0</v>
      </c>
      <c r="Y6">
        <v>78.2</v>
      </c>
    </row>
    <row r="7" spans="1:25" x14ac:dyDescent="0.25">
      <c r="A7" s="13">
        <v>42537</v>
      </c>
      <c r="B7" s="14">
        <v>42537.666666666664</v>
      </c>
      <c r="C7" s="14" t="s">
        <v>29</v>
      </c>
      <c r="D7" s="1">
        <v>16111</v>
      </c>
      <c r="E7" s="1">
        <v>65790</v>
      </c>
      <c r="F7" s="1">
        <v>995</v>
      </c>
      <c r="G7" s="4">
        <v>42537</v>
      </c>
      <c r="H7" s="3">
        <f t="shared" si="0"/>
        <v>0.66177859930170468</v>
      </c>
      <c r="I7" s="3">
        <f t="shared" si="1"/>
        <v>0.88552392489400367</v>
      </c>
      <c r="J7" s="3">
        <f t="shared" si="2"/>
        <v>0.74143070044709392</v>
      </c>
      <c r="K7">
        <f t="shared" si="3"/>
        <v>397</v>
      </c>
      <c r="U7">
        <v>2017</v>
      </c>
      <c r="V7" t="s">
        <v>8</v>
      </c>
      <c r="W7">
        <v>491</v>
      </c>
      <c r="X7">
        <v>0</v>
      </c>
      <c r="Y7">
        <v>80.8</v>
      </c>
    </row>
    <row r="8" spans="1:25" x14ac:dyDescent="0.25">
      <c r="A8" s="13">
        <v>42567</v>
      </c>
      <c r="B8" s="14">
        <v>42576.583333333336</v>
      </c>
      <c r="C8" s="14" t="s">
        <v>31</v>
      </c>
      <c r="D8" s="1">
        <v>16803</v>
      </c>
      <c r="E8" s="1">
        <v>74295</v>
      </c>
      <c r="F8" s="1">
        <v>1037</v>
      </c>
      <c r="G8" s="4">
        <v>42567</v>
      </c>
      <c r="H8" s="3">
        <f t="shared" si="0"/>
        <v>0.69020332717190391</v>
      </c>
      <c r="I8" s="3">
        <f t="shared" si="1"/>
        <v>1</v>
      </c>
      <c r="J8" s="3">
        <f t="shared" si="2"/>
        <v>0.77272727272727271</v>
      </c>
      <c r="K8">
        <f t="shared" si="3"/>
        <v>491</v>
      </c>
      <c r="U8">
        <v>2017</v>
      </c>
      <c r="V8" t="s">
        <v>9</v>
      </c>
      <c r="W8">
        <v>502</v>
      </c>
      <c r="X8">
        <v>0</v>
      </c>
      <c r="Y8">
        <v>81.2</v>
      </c>
    </row>
    <row r="9" spans="1:25" x14ac:dyDescent="0.25">
      <c r="A9" s="13">
        <v>42598</v>
      </c>
      <c r="B9" s="14">
        <v>42591.666666666664</v>
      </c>
      <c r="C9" s="14" t="s">
        <v>30</v>
      </c>
      <c r="D9" s="1">
        <v>17654</v>
      </c>
      <c r="E9" s="1">
        <v>69086</v>
      </c>
      <c r="F9" s="1">
        <v>1044</v>
      </c>
      <c r="G9" s="4">
        <v>42598</v>
      </c>
      <c r="H9" s="3">
        <f t="shared" si="0"/>
        <v>0.72515917026083387</v>
      </c>
      <c r="I9" s="3">
        <f t="shared" si="1"/>
        <v>0.92988761020257082</v>
      </c>
      <c r="J9" s="3">
        <f t="shared" si="2"/>
        <v>0.77794336810730258</v>
      </c>
      <c r="K9">
        <f t="shared" si="3"/>
        <v>502</v>
      </c>
      <c r="U9">
        <v>2017</v>
      </c>
      <c r="V9" t="s">
        <v>10</v>
      </c>
      <c r="W9">
        <v>327</v>
      </c>
      <c r="X9">
        <v>13</v>
      </c>
      <c r="Y9">
        <v>75.5</v>
      </c>
    </row>
    <row r="10" spans="1:25" x14ac:dyDescent="0.25">
      <c r="A10" s="13">
        <v>42629</v>
      </c>
      <c r="B10" s="14">
        <v>42621.666666666664</v>
      </c>
      <c r="C10" s="14" t="s">
        <v>29</v>
      </c>
      <c r="D10" s="1">
        <v>23740</v>
      </c>
      <c r="E10" s="1">
        <v>59957</v>
      </c>
      <c r="F10" s="1">
        <v>983</v>
      </c>
      <c r="G10" s="4">
        <v>42629</v>
      </c>
      <c r="H10" s="3">
        <f t="shared" si="0"/>
        <v>0.9751489012117478</v>
      </c>
      <c r="I10" s="3">
        <f t="shared" si="1"/>
        <v>0.8070125849653409</v>
      </c>
      <c r="J10" s="3">
        <f t="shared" si="2"/>
        <v>0.73248882265275705</v>
      </c>
      <c r="K10">
        <f t="shared" si="3"/>
        <v>340</v>
      </c>
      <c r="U10">
        <v>2017</v>
      </c>
      <c r="V10" t="s">
        <v>11</v>
      </c>
      <c r="W10">
        <v>116</v>
      </c>
      <c r="X10">
        <v>78</v>
      </c>
      <c r="Y10">
        <v>66.2</v>
      </c>
    </row>
    <row r="11" spans="1:25" x14ac:dyDescent="0.25">
      <c r="A11" s="13">
        <v>42659</v>
      </c>
      <c r="B11" s="14">
        <v>42662.666666666664</v>
      </c>
      <c r="C11" s="15" t="s">
        <v>28</v>
      </c>
      <c r="D11" s="1">
        <v>19669</v>
      </c>
      <c r="E11" s="1">
        <v>64072</v>
      </c>
      <c r="F11" s="1">
        <v>783</v>
      </c>
      <c r="G11" s="4">
        <v>42659</v>
      </c>
      <c r="H11" s="3">
        <f t="shared" si="0"/>
        <v>0.80792770589443419</v>
      </c>
      <c r="I11" s="3">
        <f t="shared" si="1"/>
        <v>0.86239989232115222</v>
      </c>
      <c r="J11" s="3">
        <f t="shared" si="2"/>
        <v>0.58345752608047685</v>
      </c>
      <c r="K11">
        <f t="shared" si="3"/>
        <v>194</v>
      </c>
      <c r="U11">
        <v>2017</v>
      </c>
      <c r="V11" t="s">
        <v>12</v>
      </c>
      <c r="W11">
        <v>17</v>
      </c>
      <c r="X11">
        <v>386</v>
      </c>
      <c r="Y11">
        <v>52.7</v>
      </c>
    </row>
    <row r="12" spans="1:25" x14ac:dyDescent="0.25">
      <c r="A12" s="13">
        <v>42690</v>
      </c>
      <c r="B12" s="14">
        <v>42696.291666666664</v>
      </c>
      <c r="C12" s="14" t="s">
        <v>30</v>
      </c>
      <c r="D12" s="1">
        <v>24345</v>
      </c>
      <c r="E12" s="1">
        <v>72800</v>
      </c>
      <c r="F12" s="1">
        <v>1030</v>
      </c>
      <c r="G12" s="4">
        <v>42690</v>
      </c>
      <c r="H12" s="3">
        <f t="shared" si="0"/>
        <v>1</v>
      </c>
      <c r="I12" s="3">
        <f t="shared" si="1"/>
        <v>0.9798775153105862</v>
      </c>
      <c r="J12" s="3">
        <f t="shared" si="2"/>
        <v>0.76751117734724295</v>
      </c>
      <c r="K12">
        <f t="shared" si="3"/>
        <v>403</v>
      </c>
      <c r="M12" s="2"/>
      <c r="U12">
        <v>2017</v>
      </c>
      <c r="V12" t="s">
        <v>13</v>
      </c>
      <c r="W12">
        <v>1</v>
      </c>
      <c r="X12">
        <v>837</v>
      </c>
      <c r="Y12">
        <v>38</v>
      </c>
    </row>
    <row r="13" spans="1:25" x14ac:dyDescent="0.25">
      <c r="A13" s="13">
        <v>42720</v>
      </c>
      <c r="B13" s="14">
        <v>42720.291666666664</v>
      </c>
      <c r="C13" s="14" t="s">
        <v>32</v>
      </c>
      <c r="D13" s="1">
        <v>22585</v>
      </c>
      <c r="E13" s="1">
        <v>57574</v>
      </c>
      <c r="F13" s="1">
        <v>1160</v>
      </c>
      <c r="G13" s="4">
        <v>42720</v>
      </c>
      <c r="H13" s="3">
        <f t="shared" si="0"/>
        <v>0.92770589443417539</v>
      </c>
      <c r="I13" s="3">
        <f t="shared" si="1"/>
        <v>0.77493774816609462</v>
      </c>
      <c r="J13" s="3">
        <f t="shared" si="2"/>
        <v>0.86438152011922509</v>
      </c>
      <c r="K13">
        <f t="shared" si="3"/>
        <v>838</v>
      </c>
      <c r="U13">
        <v>2017</v>
      </c>
      <c r="V13" t="s">
        <v>14</v>
      </c>
      <c r="W13">
        <v>0</v>
      </c>
      <c r="X13">
        <v>725</v>
      </c>
      <c r="Y13">
        <v>41.6</v>
      </c>
    </row>
    <row r="14" spans="1:25" x14ac:dyDescent="0.25">
      <c r="A14" s="13">
        <v>42751</v>
      </c>
      <c r="B14" s="14">
        <v>42744.291666666664</v>
      </c>
      <c r="C14" s="14" t="s">
        <v>31</v>
      </c>
      <c r="D14" s="1">
        <v>20839</v>
      </c>
      <c r="E14" s="1">
        <v>61728</v>
      </c>
      <c r="F14" s="11">
        <v>1342</v>
      </c>
      <c r="G14" s="4">
        <v>42751</v>
      </c>
      <c r="H14" s="3">
        <f t="shared" si="0"/>
        <v>0.85598685561716981</v>
      </c>
      <c r="I14" s="3">
        <f t="shared" si="1"/>
        <v>0.83084998990510806</v>
      </c>
      <c r="J14" s="3">
        <f t="shared" si="2"/>
        <v>1</v>
      </c>
      <c r="K14">
        <f t="shared" si="3"/>
        <v>725</v>
      </c>
      <c r="U14">
        <v>2017</v>
      </c>
      <c r="V14" t="s">
        <v>15</v>
      </c>
      <c r="W14">
        <v>4</v>
      </c>
      <c r="X14">
        <v>450</v>
      </c>
      <c r="Y14">
        <v>49</v>
      </c>
    </row>
    <row r="15" spans="1:25" x14ac:dyDescent="0.25">
      <c r="A15" s="13">
        <v>42782</v>
      </c>
      <c r="B15" s="14">
        <v>42770.333333333336</v>
      </c>
      <c r="C15" s="15" t="s">
        <v>33</v>
      </c>
      <c r="D15" s="1">
        <v>16727</v>
      </c>
      <c r="E15" s="1">
        <v>41702</v>
      </c>
      <c r="F15" s="11">
        <v>1198</v>
      </c>
      <c r="G15" s="4">
        <v>42782</v>
      </c>
      <c r="H15" s="3">
        <f t="shared" si="0"/>
        <v>0.68708153624974322</v>
      </c>
      <c r="I15" s="3">
        <f t="shared" si="1"/>
        <v>0.5613029140588196</v>
      </c>
      <c r="J15" s="3">
        <f t="shared" si="2"/>
        <v>0.89269746646795822</v>
      </c>
      <c r="K15">
        <f t="shared" si="3"/>
        <v>454</v>
      </c>
    </row>
    <row r="17" spans="21:21" x14ac:dyDescent="0.25">
      <c r="U17" t="s">
        <v>21</v>
      </c>
    </row>
    <row r="18" spans="21:21" x14ac:dyDescent="0.25">
      <c r="U18" t="s">
        <v>22</v>
      </c>
    </row>
    <row r="19" spans="21:21" x14ac:dyDescent="0.25">
      <c r="U19" t="s">
        <v>23</v>
      </c>
    </row>
    <row r="21" spans="21:21" x14ac:dyDescent="0.25">
      <c r="U21" s="10" t="s">
        <v>24</v>
      </c>
    </row>
    <row r="24" spans="21:21" x14ac:dyDescent="0.25">
      <c r="U24" t="s">
        <v>25</v>
      </c>
    </row>
    <row r="26" spans="21:21" x14ac:dyDescent="0.25">
      <c r="U26" s="10" t="s">
        <v>26</v>
      </c>
    </row>
  </sheetData>
  <mergeCells count="2">
    <mergeCell ref="D1:F1"/>
    <mergeCell ref="H1:J1"/>
  </mergeCells>
  <hyperlinks>
    <hyperlink ref="U21" r:id="rId1"/>
    <hyperlink ref="U26" r:id="rId2"/>
  </hyperlinks>
  <pageMargins left="0.7" right="0.7" top="0.75" bottom="0.75" header="0.3" footer="0.3"/>
  <pageSetup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 - NCP</vt:lpstr>
      <vt:lpstr>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Willhite, Ron - KSBA</dc:creator>
  <cp:lastModifiedBy>Willhite, Ron - KSBA</cp:lastModifiedBy>
  <dcterms:created xsi:type="dcterms:W3CDTF">2017-09-18T12:42:42Z</dcterms:created>
  <dcterms:modified xsi:type="dcterms:W3CDTF">2017-09-18T21:36:16Z</dcterms:modified>
</cp:coreProperties>
</file>