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Regulatory Services\01_Recurring Filings\01_Annual\FRR.RPM Selection and 12CP\2019\03_Documents Filed Electronically September XX, 2019\"/>
    </mc:Choice>
  </mc:AlternateContent>
  <bookViews>
    <workbookView xWindow="15" yWindow="105" windowWidth="18885" windowHeight="12075"/>
  </bookViews>
  <sheets>
    <sheet name="12 CP" sheetId="1" r:id="rId1"/>
  </sheets>
  <calcPr calcId="162913"/>
</workbook>
</file>

<file path=xl/calcChain.xml><?xml version="1.0" encoding="utf-8"?>
<calcChain xmlns="http://schemas.openxmlformats.org/spreadsheetml/2006/main">
  <c r="B15" i="1" l="1"/>
  <c r="F8" i="1"/>
  <c r="E8" i="1"/>
  <c r="D8" i="1"/>
  <c r="C8" i="1"/>
  <c r="B8" i="1"/>
  <c r="B20" i="1" l="1"/>
  <c r="B19" i="1"/>
  <c r="B18" i="1"/>
  <c r="B17" i="1"/>
  <c r="B16" i="1"/>
  <c r="B21" i="1" l="1"/>
  <c r="G8" i="1"/>
  <c r="H8" i="1"/>
  <c r="I8" i="1"/>
  <c r="J8" i="1"/>
  <c r="K8" i="1"/>
  <c r="L8" i="1"/>
  <c r="M8" i="1"/>
  <c r="B14" i="1" l="1"/>
  <c r="C15" i="1" s="1"/>
  <c r="C18" i="1" l="1"/>
  <c r="C20" i="1"/>
  <c r="C19" i="1"/>
  <c r="C17" i="1"/>
  <c r="C16" i="1"/>
  <c r="C21" i="1" l="1"/>
</calcChain>
</file>

<file path=xl/sharedStrings.xml><?xml version="1.0" encoding="utf-8"?>
<sst xmlns="http://schemas.openxmlformats.org/spreadsheetml/2006/main" count="31" uniqueCount="24">
  <si>
    <t>Average</t>
  </si>
  <si>
    <t>Operating Company Sum</t>
  </si>
  <si>
    <t>12 CP Percent</t>
  </si>
  <si>
    <t>AP - 12CP</t>
  </si>
  <si>
    <t>OP - 12CP</t>
  </si>
  <si>
    <t>IM - 12CP</t>
  </si>
  <si>
    <t>KP - 12CP</t>
  </si>
  <si>
    <t>WPC - 12CP</t>
  </si>
  <si>
    <t>KGP - 12CP</t>
  </si>
  <si>
    <t>Sum of Loads</t>
  </si>
  <si>
    <t>Load</t>
  </si>
  <si>
    <t>2019 12 CP</t>
  </si>
  <si>
    <t>11/20/2017 HE 08</t>
  </si>
  <si>
    <t>12/28/2017 HE 09</t>
  </si>
  <si>
    <t>2/02/2018 HE 09</t>
  </si>
  <si>
    <t>1/03/2018 HE 08</t>
  </si>
  <si>
    <t>3/14/2018 HE 08</t>
  </si>
  <si>
    <t>4/17/2018 HE 10</t>
  </si>
  <si>
    <t>5/29/2018 HE 17</t>
  </si>
  <si>
    <t>6/18/2018 HE 17</t>
  </si>
  <si>
    <t>7/03/2018 HE 17</t>
  </si>
  <si>
    <t>8/28/2018 HE 17</t>
  </si>
  <si>
    <t>9/04/2018 HE 17</t>
  </si>
  <si>
    <t>10/8/2018 HE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</si>
</sst>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%"/>
    <numFmt numFmtId="166" formatCode="0.0000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10" fontId="0" fillId="0" borderId="0" xfId="0" applyNumberFormat="1"/>
    <xf numFmtId="0" fontId="0" fillId="0" borderId="4" xfId="0" applyBorder="1"/>
    <xf numFmtId="165" fontId="0" fillId="0" borderId="4" xfId="0" applyNumberFormat="1" applyBorder="1"/>
    <xf numFmtId="165" fontId="0" fillId="0" borderId="0" xfId="0" applyNumberFormat="1"/>
    <xf numFmtId="164" fontId="0" fillId="0" borderId="4" xfId="0" applyNumberFormat="1" applyBorder="1"/>
    <xf numFmtId="14" fontId="3" fillId="2" borderId="1" xfId="0" applyNumberFormat="1" applyFont="1" applyFill="1" applyBorder="1" applyAlignment="1">
      <alignment textRotation="90" wrapText="1"/>
    </xf>
    <xf numFmtId="0" fontId="3" fillId="2" borderId="1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horizontal="left" textRotation="90" wrapText="1"/>
    </xf>
    <xf numFmtId="0" fontId="4" fillId="3" borderId="1" xfId="0" applyFont="1" applyFill="1" applyBorder="1"/>
    <xf numFmtId="164" fontId="0" fillId="3" borderId="1" xfId="0" applyNumberFormat="1" applyFill="1" applyBorder="1"/>
    <xf numFmtId="0" fontId="0" fillId="3" borderId="7" xfId="0" applyFill="1" applyBorder="1"/>
    <xf numFmtId="0" fontId="4" fillId="3" borderId="3" xfId="0" applyFont="1" applyFill="1" applyBorder="1"/>
    <xf numFmtId="164" fontId="0" fillId="3" borderId="2" xfId="0" applyNumberFormat="1" applyFill="1" applyBorder="1"/>
    <xf numFmtId="165" fontId="0" fillId="3" borderId="5" xfId="0" applyNumberFormat="1" applyFill="1" applyBorder="1"/>
    <xf numFmtId="164" fontId="0" fillId="3" borderId="3" xfId="0" applyNumberFormat="1" applyFill="1" applyBorder="1"/>
    <xf numFmtId="0" fontId="4" fillId="3" borderId="4" xfId="0" applyFont="1" applyFill="1" applyBorder="1"/>
    <xf numFmtId="164" fontId="0" fillId="3" borderId="4" xfId="0" applyNumberFormat="1" applyFill="1" applyBorder="1"/>
    <xf numFmtId="165" fontId="0" fillId="3" borderId="6" xfId="0" applyNumberFormat="1" applyFill="1" applyBorder="1"/>
    <xf numFmtId="0" fontId="4" fillId="3" borderId="2" xfId="0" applyFont="1" applyFill="1" applyBorder="1"/>
    <xf numFmtId="166" fontId="0" fillId="0" borderId="0" xfId="0" applyNumberFormat="1"/>
    <xf numFmtId="9" fontId="0" fillId="0" borderId="0" xfId="2" applyFont="1"/>
    <xf numFmtId="165" fontId="0" fillId="0" borderId="0" xfId="2" applyNumberFormat="1" applyFont="1"/>
    <xf numFmtId="10" fontId="0" fillId="0" borderId="0" xfId="2" applyNumberFormat="1" applyFont="1"/>
    <xf numFmtId="164" fontId="0" fillId="0" borderId="3" xfId="0" applyNumberForma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H23" sqref="H23"/>
    </sheetView>
  </sheetViews>
  <sheetFormatPr defaultRowHeight="12.75" x14ac:dyDescent="0.2"/>
  <cols>
    <col min="1" max="1" width="22.28515625" bestFit="1" customWidth="1"/>
    <col min="2" max="2" width="9.5703125" bestFit="1" customWidth="1"/>
    <col min="3" max="3" width="9.28515625" customWidth="1"/>
    <col min="4" max="13" width="9.5703125" bestFit="1" customWidth="1"/>
    <col min="14" max="14" width="12" bestFit="1" customWidth="1"/>
  </cols>
  <sheetData>
    <row r="1" spans="1:13" ht="90" customHeight="1" x14ac:dyDescent="0.2">
      <c r="A1" s="8" t="s">
        <v>10</v>
      </c>
      <c r="B1" s="6" t="s">
        <v>12</v>
      </c>
      <c r="C1" s="7" t="s">
        <v>13</v>
      </c>
      <c r="D1" s="7" t="s">
        <v>15</v>
      </c>
      <c r="E1" s="7" t="s">
        <v>14</v>
      </c>
      <c r="F1" s="7" t="s">
        <v>16</v>
      </c>
      <c r="G1" s="7" t="s">
        <v>17</v>
      </c>
      <c r="H1" s="7" t="s">
        <v>18</v>
      </c>
      <c r="I1" s="7" t="s">
        <v>19</v>
      </c>
      <c r="J1" s="7" t="s">
        <v>20</v>
      </c>
      <c r="K1" s="7" t="s">
        <v>21</v>
      </c>
      <c r="L1" s="7" t="s">
        <v>22</v>
      </c>
      <c r="M1" s="7" t="s">
        <v>23</v>
      </c>
    </row>
    <row r="2" spans="1:13" x14ac:dyDescent="0.2">
      <c r="A2" s="19" t="s">
        <v>3</v>
      </c>
      <c r="B2" s="13">
        <v>4468.6750000000002</v>
      </c>
      <c r="C2" s="13">
        <v>6134.4579999999996</v>
      </c>
      <c r="D2" s="13">
        <v>6849.0789999999997</v>
      </c>
      <c r="E2" s="13">
        <v>5196.3010000000004</v>
      </c>
      <c r="F2" s="13">
        <v>5068.0609999999997</v>
      </c>
      <c r="G2" s="13">
        <v>4415.93</v>
      </c>
      <c r="H2" s="13">
        <v>4064.951</v>
      </c>
      <c r="I2" s="13">
        <v>5058.8959999999997</v>
      </c>
      <c r="J2" s="13">
        <v>4925.4399999999996</v>
      </c>
      <c r="K2" s="13">
        <v>4948.3249999999998</v>
      </c>
      <c r="L2" s="13">
        <v>5017.8580000000002</v>
      </c>
      <c r="M2" s="13">
        <v>4262.7809999999999</v>
      </c>
    </row>
    <row r="3" spans="1:13" x14ac:dyDescent="0.2">
      <c r="A3" s="12" t="s">
        <v>4</v>
      </c>
      <c r="B3" s="15">
        <v>6020.7629999999999</v>
      </c>
      <c r="C3" s="15">
        <v>6891.5810000000001</v>
      </c>
      <c r="D3" s="15">
        <v>7361.1750000000002</v>
      </c>
      <c r="E3" s="15">
        <v>6759.77</v>
      </c>
      <c r="F3" s="15">
        <v>6235.4639999999999</v>
      </c>
      <c r="G3" s="15">
        <v>6032.5439999999999</v>
      </c>
      <c r="H3" s="15">
        <v>8163.27</v>
      </c>
      <c r="I3" s="15">
        <v>8373.9120000000003</v>
      </c>
      <c r="J3" s="15">
        <v>7964.3469999999998</v>
      </c>
      <c r="K3" s="15">
        <v>8342.2620000000006</v>
      </c>
      <c r="L3" s="15">
        <v>8479.3809999999994</v>
      </c>
      <c r="M3" s="15">
        <v>7622.7269999999999</v>
      </c>
    </row>
    <row r="4" spans="1:13" x14ac:dyDescent="0.2">
      <c r="A4" s="12" t="s">
        <v>5</v>
      </c>
      <c r="B4" s="15">
        <v>2628.7930000000001</v>
      </c>
      <c r="C4" s="15">
        <v>2758.759</v>
      </c>
      <c r="D4" s="15">
        <v>2949.5079999999998</v>
      </c>
      <c r="E4" s="15">
        <v>2835.1179999999999</v>
      </c>
      <c r="F4" s="24">
        <v>2652.2350000000001</v>
      </c>
      <c r="G4" s="15">
        <v>2628.4409999999998</v>
      </c>
      <c r="H4" s="15">
        <v>3327.453</v>
      </c>
      <c r="I4" s="15">
        <v>3509.8249999999998</v>
      </c>
      <c r="J4" s="15">
        <v>3362.8760000000002</v>
      </c>
      <c r="K4" s="15">
        <v>3482.0720000000001</v>
      </c>
      <c r="L4" s="15">
        <v>3481.5920000000001</v>
      </c>
      <c r="M4" s="15">
        <v>2920.616</v>
      </c>
    </row>
    <row r="5" spans="1:13" x14ac:dyDescent="0.2">
      <c r="A5" s="12" t="s">
        <v>6</v>
      </c>
      <c r="B5" s="15">
        <v>945.49</v>
      </c>
      <c r="C5" s="15">
        <v>1199.865</v>
      </c>
      <c r="D5" s="15">
        <v>1353.28</v>
      </c>
      <c r="E5" s="15">
        <v>1080.31</v>
      </c>
      <c r="F5" s="15">
        <v>966.72</v>
      </c>
      <c r="G5" s="15">
        <v>798.41200000000003</v>
      </c>
      <c r="H5" s="15">
        <v>864.11300000000006</v>
      </c>
      <c r="I5" s="15">
        <v>975.13199999999995</v>
      </c>
      <c r="J5" s="15">
        <v>960.63</v>
      </c>
      <c r="K5" s="15">
        <v>967.59400000000005</v>
      </c>
      <c r="L5" s="15">
        <v>970.40800000000002</v>
      </c>
      <c r="M5" s="15">
        <v>864.61599999999999</v>
      </c>
    </row>
    <row r="6" spans="1:13" x14ac:dyDescent="0.2">
      <c r="A6" s="12" t="s">
        <v>7</v>
      </c>
      <c r="B6" s="15">
        <v>468.048</v>
      </c>
      <c r="C6" s="15">
        <v>557.15700000000004</v>
      </c>
      <c r="D6" s="15">
        <v>568.93600000000004</v>
      </c>
      <c r="E6" s="15">
        <v>547.14200000000005</v>
      </c>
      <c r="F6" s="15">
        <v>578.18600000000004</v>
      </c>
      <c r="G6" s="15">
        <v>521.83399999999995</v>
      </c>
      <c r="H6" s="15">
        <v>624.59500000000003</v>
      </c>
      <c r="I6" s="15">
        <v>585.17600000000004</v>
      </c>
      <c r="J6" s="15">
        <v>624.952</v>
      </c>
      <c r="K6" s="15">
        <v>572.19000000000005</v>
      </c>
      <c r="L6" s="15">
        <v>612.90099999999995</v>
      </c>
      <c r="M6" s="15">
        <v>591.80700000000002</v>
      </c>
    </row>
    <row r="7" spans="1:13" x14ac:dyDescent="0.2">
      <c r="A7" s="16" t="s">
        <v>8</v>
      </c>
      <c r="B7" s="17">
        <v>326.91300000000001</v>
      </c>
      <c r="C7" s="17">
        <v>398.03500000000003</v>
      </c>
      <c r="D7" s="17">
        <v>413.46899999999999</v>
      </c>
      <c r="E7" s="17">
        <v>340.08</v>
      </c>
      <c r="F7" s="17">
        <v>328.80700000000002</v>
      </c>
      <c r="G7" s="17">
        <v>282.22899999999998</v>
      </c>
      <c r="H7" s="17">
        <v>255.81200000000001</v>
      </c>
      <c r="I7" s="17">
        <v>320.64699999999999</v>
      </c>
      <c r="J7" s="17">
        <v>332.63600000000002</v>
      </c>
      <c r="K7" s="17">
        <v>309.791</v>
      </c>
      <c r="L7" s="17">
        <v>318.65100000000001</v>
      </c>
      <c r="M7" s="17">
        <v>276.404</v>
      </c>
    </row>
    <row r="8" spans="1:13" x14ac:dyDescent="0.2">
      <c r="A8" s="9" t="s">
        <v>9</v>
      </c>
      <c r="B8" s="10">
        <f>SUM(B2:B7)</f>
        <v>14858.682000000001</v>
      </c>
      <c r="C8" s="10">
        <f>SUM(C2:C7)</f>
        <v>17939.855</v>
      </c>
      <c r="D8" s="10">
        <f>SUM(D2:D7)</f>
        <v>19495.447000000004</v>
      </c>
      <c r="E8" s="10">
        <f>SUM(E2:E7)</f>
        <v>16758.721000000001</v>
      </c>
      <c r="F8" s="10">
        <f>SUM(F2:F7)</f>
        <v>15829.473</v>
      </c>
      <c r="G8" s="10">
        <f t="shared" ref="G8:M8" si="0">SUM(G2:G7)</f>
        <v>14679.390000000001</v>
      </c>
      <c r="H8" s="10">
        <f t="shared" si="0"/>
        <v>17300.194000000003</v>
      </c>
      <c r="I8" s="10">
        <f t="shared" si="0"/>
        <v>18823.588000000003</v>
      </c>
      <c r="J8" s="10">
        <f t="shared" si="0"/>
        <v>18170.881000000001</v>
      </c>
      <c r="K8" s="10">
        <f t="shared" si="0"/>
        <v>18622.234</v>
      </c>
      <c r="L8" s="10">
        <f t="shared" si="0"/>
        <v>18880.791000000001</v>
      </c>
      <c r="M8" s="10">
        <f t="shared" si="0"/>
        <v>16538.951000000001</v>
      </c>
    </row>
    <row r="13" spans="1:13" ht="70.5" customHeight="1" x14ac:dyDescent="0.2">
      <c r="A13" s="8" t="s">
        <v>11</v>
      </c>
      <c r="B13" s="7" t="s">
        <v>0</v>
      </c>
      <c r="C13" s="7" t="s">
        <v>2</v>
      </c>
      <c r="K13" s="1"/>
    </row>
    <row r="14" spans="1:13" x14ac:dyDescent="0.2">
      <c r="A14" s="9" t="s">
        <v>9</v>
      </c>
      <c r="B14" s="10">
        <f>SUM(B8:M8)/12</f>
        <v>17324.850583333333</v>
      </c>
      <c r="C14" s="11"/>
    </row>
    <row r="15" spans="1:13" x14ac:dyDescent="0.2">
      <c r="A15" s="12" t="s">
        <v>3</v>
      </c>
      <c r="B15" s="13">
        <f>AVERAGE(B2:M2)</f>
        <v>5034.2295833333337</v>
      </c>
      <c r="C15" s="14">
        <f>B15/$B$14</f>
        <v>0.2905785281736461</v>
      </c>
      <c r="D15" s="4"/>
      <c r="E15" s="22"/>
      <c r="F15" s="23"/>
      <c r="G15" s="21"/>
      <c r="I15" s="20"/>
      <c r="J15" s="22"/>
    </row>
    <row r="16" spans="1:13" x14ac:dyDescent="0.2">
      <c r="A16" s="12" t="s">
        <v>4</v>
      </c>
      <c r="B16" s="15">
        <f t="shared" ref="B16:B20" si="1">AVERAGE(B3:M3)</f>
        <v>7353.9329999999982</v>
      </c>
      <c r="C16" s="14">
        <f t="shared" ref="C16:C20" si="2">B16/$B$14</f>
        <v>0.42447309802917144</v>
      </c>
      <c r="D16" s="4"/>
      <c r="E16" s="22"/>
      <c r="F16" s="23"/>
      <c r="G16" s="21"/>
      <c r="I16" s="20"/>
      <c r="J16" s="22"/>
    </row>
    <row r="17" spans="1:10" x14ac:dyDescent="0.2">
      <c r="A17" s="12" t="s">
        <v>5</v>
      </c>
      <c r="B17" s="15">
        <f t="shared" si="1"/>
        <v>3044.7739999999999</v>
      </c>
      <c r="C17" s="14">
        <f t="shared" si="2"/>
        <v>0.1757460467179498</v>
      </c>
      <c r="D17" s="4"/>
      <c r="E17" s="22"/>
      <c r="F17" s="23"/>
      <c r="G17" s="21"/>
      <c r="I17" s="20"/>
      <c r="J17" s="22"/>
    </row>
    <row r="18" spans="1:10" x14ac:dyDescent="0.2">
      <c r="A18" s="12" t="s">
        <v>6</v>
      </c>
      <c r="B18" s="15">
        <f t="shared" si="1"/>
        <v>995.54749999999979</v>
      </c>
      <c r="C18" s="14">
        <f t="shared" si="2"/>
        <v>5.7463554748213859E-2</v>
      </c>
      <c r="D18" s="4"/>
      <c r="E18" s="22"/>
      <c r="F18" s="23"/>
      <c r="G18" s="21"/>
      <c r="I18" s="20"/>
      <c r="J18" s="22"/>
    </row>
    <row r="19" spans="1:10" x14ac:dyDescent="0.2">
      <c r="A19" s="12" t="s">
        <v>7</v>
      </c>
      <c r="B19" s="15">
        <f t="shared" si="1"/>
        <v>571.077</v>
      </c>
      <c r="C19" s="14">
        <f t="shared" si="2"/>
        <v>3.2962881685651098E-2</v>
      </c>
      <c r="D19" s="4"/>
      <c r="E19" s="22"/>
      <c r="F19" s="23"/>
      <c r="G19" s="21"/>
      <c r="I19" s="20"/>
      <c r="J19" s="22"/>
    </row>
    <row r="20" spans="1:10" x14ac:dyDescent="0.2">
      <c r="A20" s="16" t="s">
        <v>8</v>
      </c>
      <c r="B20" s="17">
        <f t="shared" si="1"/>
        <v>325.28949999999998</v>
      </c>
      <c r="C20" s="18">
        <f t="shared" si="2"/>
        <v>1.8775890645367613E-2</v>
      </c>
      <c r="D20" s="4"/>
      <c r="E20" s="22"/>
      <c r="F20" s="23"/>
      <c r="G20" s="21"/>
      <c r="I20" s="20"/>
      <c r="J20" s="22"/>
    </row>
    <row r="21" spans="1:10" x14ac:dyDescent="0.2">
      <c r="A21" s="2" t="s">
        <v>1</v>
      </c>
      <c r="B21" s="5">
        <f>SUM(B15:B20)</f>
        <v>17324.850583333329</v>
      </c>
      <c r="C21" s="3">
        <f>SUM(C15:C20)</f>
        <v>0.99999999999999989</v>
      </c>
      <c r="G21" s="21"/>
      <c r="I21" s="20"/>
      <c r="J21" s="22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/>
</file>

<file path=customXml/itemProps1.xml><?xml version="1.0" encoding="utf-8"?>
<ds:datastoreItem xmlns:ds="http://schemas.openxmlformats.org/officeDocument/2006/customXml" ds:itemID="{30405190-EBA9-425B-9341-BFCB79902E2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CP</vt:lpstr>
    </vt:vector>
  </TitlesOfParts>
  <Company>AEP-SS-IT-DesktopServices-11-6-3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S195524</dc:creator>
  <cp:lastModifiedBy>s290792</cp:lastModifiedBy>
  <dcterms:created xsi:type="dcterms:W3CDTF">2012-02-24T23:47:20Z</dcterms:created>
  <dcterms:modified xsi:type="dcterms:W3CDTF">2019-09-06T13:08:37Z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974b5223-3a0b-4b0a-915b-9759d351ab2d</vt:lpwstr>
  </property>
  <property fmtid="{D5CDD505-2E9C-101B-9397-08002B2CF9AE}" pid="3" name="bjDocumentSecurityLabel">
    <vt:lpwstr>No Marking</vt:lpwstr>
  </property>
  <property fmtid="{D5CDD505-2E9C-101B-9397-08002B2CF9AE}" pid="4" name="bjSaver">
    <vt:lpwstr>Yzo6iu4RCOp5VcJWjy40zzIEO7NbA0wx</vt:lpwstr>
  </property>
</Properties>
</file>