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815" tabRatio="813"/>
  </bookViews>
  <sheets>
    <sheet name="Base Rate Amounts" sheetId="9" r:id="rId1"/>
    <sheet name="Forecasted" sheetId="12" r:id="rId2"/>
  </sheets>
  <externalReferences>
    <externalReference r:id="rId3"/>
  </externalReferences>
  <definedNames>
    <definedName name="Marshall_Rate">'[1]Property Tax'!$B$2</definedName>
    <definedName name="PC_Percent">'[1]Property Tax'!$B$6</definedName>
    <definedName name="_xlnm.Print_Area" localSheetId="0">'Base Rate Amounts'!$B$1:$F$34</definedName>
    <definedName name="tim">#REF!</definedName>
    <definedName name="WV_List">'[1]Property Tax'!$B$4</definedName>
  </definedNames>
  <calcPr calcId="145621"/>
</workbook>
</file>

<file path=xl/calcChain.xml><?xml version="1.0" encoding="utf-8"?>
<calcChain xmlns="http://schemas.openxmlformats.org/spreadsheetml/2006/main">
  <c r="H21" i="12" l="1"/>
  <c r="G21" i="12"/>
  <c r="F21" i="12"/>
  <c r="E21" i="12"/>
  <c r="D21" i="12"/>
  <c r="C21" i="12"/>
  <c r="C11" i="12"/>
  <c r="D11" i="12"/>
  <c r="E11" i="12"/>
  <c r="F11" i="12"/>
  <c r="H11" i="12"/>
  <c r="G11" i="12"/>
  <c r="D15" i="9" l="1"/>
  <c r="D23" i="9" s="1"/>
  <c r="D25" i="9" l="1"/>
  <c r="A9" i="9"/>
  <c r="A8" i="9"/>
  <c r="A10" i="9" l="1"/>
  <c r="A11" i="9" s="1"/>
  <c r="A12" i="9" s="1"/>
  <c r="A13" i="9" s="1"/>
  <c r="A14" i="9" s="1"/>
  <c r="A15" i="9" l="1"/>
  <c r="A17" i="9" s="1"/>
  <c r="A19" i="9" s="1"/>
  <c r="A21" i="9" s="1"/>
  <c r="A23" i="9" s="1"/>
  <c r="A25" i="9" s="1"/>
  <c r="D17" i="9" l="1"/>
</calcChain>
</file>

<file path=xl/sharedStrings.xml><?xml version="1.0" encoding="utf-8"?>
<sst xmlns="http://schemas.openxmlformats.org/spreadsheetml/2006/main" count="66" uniqueCount="30">
  <si>
    <t>Description</t>
  </si>
  <si>
    <t>Demand</t>
  </si>
  <si>
    <t>Energy</t>
  </si>
  <si>
    <t xml:space="preserve">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</si>
  <si>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</si>
  <si>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</si>
  <si>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</si>
  <si>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</si>
  <si>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</si>
  <si>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</si>
  <si>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</si>
  <si>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</si>
  <si>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</si>
  <si>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</si>
  <si>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</si>
  <si>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</si>
  <si>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</si>
  <si>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Incidental Gas Sales Base Amount - 5010040</t>
  </si>
  <si>
    <t>Purchase Power Limitation Base Amount - Acct 555</t>
  </si>
  <si>
    <t>Classification</t>
  </si>
  <si>
    <t>12 Months Ended February 28, 2017</t>
  </si>
  <si>
    <t>Line</t>
  </si>
  <si>
    <t>Monthly PPA Base Amount to be used for Periods less than 12 months (Line 11/12)</t>
  </si>
  <si>
    <t>PJM Point to Point Trans Svc</t>
  </si>
  <si>
    <t>RTO Formation Cost Recovery</t>
  </si>
  <si>
    <t>KPCO Forecasted PJM LSE OATT Charges</t>
  </si>
  <si>
    <t>KP</t>
  </si>
  <si>
    <t>AEP Total</t>
  </si>
  <si>
    <t xml:space="preserve">Affiliated PJM Transmission Enhancement Expense </t>
  </si>
  <si>
    <t xml:space="preserve">Affiliated PJM Transmission Enhancement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</si>
</sst>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#,##0_);[Red]\(#,##0\);&quot; 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2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4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3" applyNumberFormat="0" applyAlignment="0" applyProtection="0"/>
    <xf numFmtId="0" fontId="18" fillId="0" borderId="8" applyNumberFormat="0" applyFill="0" applyAlignment="0" applyProtection="0"/>
    <xf numFmtId="0" fontId="19" fillId="23" borderId="0" applyNumberFormat="0" applyBorder="0" applyAlignment="0" applyProtection="0"/>
    <xf numFmtId="0" fontId="4" fillId="24" borderId="9" applyNumberFormat="0" applyFont="0" applyAlignment="0" applyProtection="0"/>
    <xf numFmtId="0" fontId="20" fillId="21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26" fillId="0" borderId="0"/>
    <xf numFmtId="0" fontId="1" fillId="0" borderId="0"/>
    <xf numFmtId="0" fontId="26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0" fontId="6" fillId="0" borderId="2">
      <alignment horizontal="center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5" fillId="2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17" applyNumberFormat="0" applyAlignment="0" applyProtection="0"/>
    <xf numFmtId="0" fontId="37" fillId="29" borderId="18" applyNumberFormat="0" applyAlignment="0" applyProtection="0"/>
    <xf numFmtId="0" fontId="38" fillId="29" borderId="17" applyNumberFormat="0" applyAlignment="0" applyProtection="0"/>
    <xf numFmtId="0" fontId="39" fillId="0" borderId="19" applyNumberFormat="0" applyFill="0" applyAlignment="0" applyProtection="0"/>
    <xf numFmtId="0" fontId="40" fillId="30" borderId="20" applyNumberFormat="0" applyAlignment="0" applyProtection="0"/>
    <xf numFmtId="0" fontId="41" fillId="0" borderId="0" applyNumberFormat="0" applyFill="0" applyBorder="0" applyAlignment="0" applyProtection="0"/>
    <xf numFmtId="0" fontId="1" fillId="31" borderId="21" applyNumberFormat="0" applyFont="0" applyAlignment="0" applyProtection="0"/>
    <xf numFmtId="0" fontId="42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4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43" fillId="55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/>
    </xf>
    <xf numFmtId="43" fontId="0" fillId="0" borderId="0" xfId="1" applyFont="1"/>
    <xf numFmtId="166" fontId="0" fillId="0" borderId="0" xfId="54" applyNumberFormat="1" applyFont="1"/>
    <xf numFmtId="0" fontId="0" fillId="0" borderId="0" xfId="0" applyAlignment="1">
      <alignment horizontal="left"/>
    </xf>
    <xf numFmtId="6" fontId="0" fillId="0" borderId="0" xfId="0" applyNumberFormat="1"/>
    <xf numFmtId="6" fontId="0" fillId="0" borderId="1" xfId="0" applyNumberFormat="1" applyBorder="1"/>
    <xf numFmtId="0" fontId="27" fillId="0" borderId="0" xfId="0" applyFont="1"/>
    <xf numFmtId="6" fontId="27" fillId="0" borderId="1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0" xfId="0" applyNumberFormat="1" applyFont="1" applyAlignment="1">
      <alignment horizontal="center"/>
    </xf>
    <xf numFmtId="8" fontId="2" fillId="0" borderId="13" xfId="0" applyNumberFormat="1" applyFont="1" applyBorder="1"/>
    <xf numFmtId="167" fontId="28" fillId="0" borderId="0" xfId="0" applyNumberFormat="1" applyFont="1" applyAlignment="1">
      <alignment horizontal="left"/>
    </xf>
    <xf numFmtId="44" fontId="0" fillId="0" borderId="0" xfId="54" applyFont="1"/>
    <xf numFmtId="166" fontId="0" fillId="0" borderId="0" xfId="0" applyNumberFormat="1"/>
    <xf numFmtId="0" fontId="0" fillId="0" borderId="1" xfId="0" applyBorder="1"/>
    <xf numFmtId="44" fontId="1" fillId="0" borderId="1" xfId="54" applyFont="1" applyBorder="1"/>
    <xf numFmtId="0" fontId="0" fillId="0" borderId="0" xfId="0"/>
    <xf numFmtId="44" fontId="1" fillId="0" borderId="0" xfId="54" applyFont="1"/>
    <xf numFmtId="44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826">
    <cellStyle name="20% - Accent1" xfId="803" builtinId="30" customBuiltin="1"/>
    <cellStyle name="20% - Accent1 2" xfId="12"/>
    <cellStyle name="20% - Accent2" xfId="807" builtinId="34" customBuiltin="1"/>
    <cellStyle name="20% - Accent2 2" xfId="13"/>
    <cellStyle name="20% - Accent3" xfId="811" builtinId="38" customBuiltin="1"/>
    <cellStyle name="20% - Accent3 2" xfId="14"/>
    <cellStyle name="20% - Accent4" xfId="815" builtinId="42" customBuiltin="1"/>
    <cellStyle name="20% - Accent4 2" xfId="15"/>
    <cellStyle name="20% - Accent5" xfId="819" builtinId="46" customBuiltin="1"/>
    <cellStyle name="20% - Accent5 2" xfId="16"/>
    <cellStyle name="20% - Accent6" xfId="823" builtinId="50" customBuiltin="1"/>
    <cellStyle name="20% - Accent6 2" xfId="17"/>
    <cellStyle name="40% - Accent1" xfId="804" builtinId="31" customBuiltin="1"/>
    <cellStyle name="40% - Accent1 2" xfId="18"/>
    <cellStyle name="40% - Accent2" xfId="808" builtinId="35" customBuiltin="1"/>
    <cellStyle name="40% - Accent2 2" xfId="19"/>
    <cellStyle name="40% - Accent3" xfId="812" builtinId="39" customBuiltin="1"/>
    <cellStyle name="40% - Accent3 2" xfId="20"/>
    <cellStyle name="40% - Accent4" xfId="816" builtinId="43" customBuiltin="1"/>
    <cellStyle name="40% - Accent4 2" xfId="21"/>
    <cellStyle name="40% - Accent5" xfId="820" builtinId="47" customBuiltin="1"/>
    <cellStyle name="40% - Accent5 2" xfId="22"/>
    <cellStyle name="40% - Accent6" xfId="824" builtinId="51" customBuiltin="1"/>
    <cellStyle name="40% - Accent6 2" xfId="23"/>
    <cellStyle name="60% - Accent1" xfId="805" builtinId="32" customBuiltin="1"/>
    <cellStyle name="60% - Accent1 2" xfId="24"/>
    <cellStyle name="60% - Accent2" xfId="809" builtinId="36" customBuiltin="1"/>
    <cellStyle name="60% - Accent2 2" xfId="25"/>
    <cellStyle name="60% - Accent3" xfId="813" builtinId="40" customBuiltin="1"/>
    <cellStyle name="60% - Accent3 2" xfId="26"/>
    <cellStyle name="60% - Accent4" xfId="817" builtinId="44" customBuiltin="1"/>
    <cellStyle name="60% - Accent4 2" xfId="27"/>
    <cellStyle name="60% - Accent5" xfId="821" builtinId="48" customBuiltin="1"/>
    <cellStyle name="60% - Accent5 2" xfId="28"/>
    <cellStyle name="60% - Accent6" xfId="825" builtinId="52" customBuiltin="1"/>
    <cellStyle name="60% - Accent6 2" xfId="29"/>
    <cellStyle name="Accent1" xfId="802" builtinId="29" customBuiltin="1"/>
    <cellStyle name="Accent1 2" xfId="30"/>
    <cellStyle name="Accent2" xfId="806" builtinId="33" customBuiltin="1"/>
    <cellStyle name="Accent2 2" xfId="31"/>
    <cellStyle name="Accent3" xfId="810" builtinId="37" customBuiltin="1"/>
    <cellStyle name="Accent3 2" xfId="32"/>
    <cellStyle name="Accent4" xfId="814" builtinId="41" customBuiltin="1"/>
    <cellStyle name="Accent4 2" xfId="33"/>
    <cellStyle name="Accent5" xfId="818" builtinId="45" customBuiltin="1"/>
    <cellStyle name="Accent5 2" xfId="34"/>
    <cellStyle name="Accent6" xfId="822" builtinId="49" customBuiltin="1"/>
    <cellStyle name="Accent6 2" xfId="35"/>
    <cellStyle name="Bad" xfId="791" builtinId="27" customBuiltin="1"/>
    <cellStyle name="Bad 2" xfId="36"/>
    <cellStyle name="Calculation" xfId="795" builtinId="22" customBuiltin="1"/>
    <cellStyle name="Calculation 2" xfId="37"/>
    <cellStyle name="Check Cell" xfId="797" builtinId="23" customBuiltin="1"/>
    <cellStyle name="Check Cell 2" xfId="38"/>
    <cellStyle name="Comma" xfId="1" builtinId="3"/>
    <cellStyle name="Comma 10" xfId="58"/>
    <cellStyle name="Comma 10 2" xfId="59"/>
    <cellStyle name="Comma 10 3" xfId="60"/>
    <cellStyle name="Comma 10 3 2" xfId="61"/>
    <cellStyle name="Comma 10 3 3" xfId="62"/>
    <cellStyle name="Comma 10 4" xfId="63"/>
    <cellStyle name="Comma 10 4 2" xfId="64"/>
    <cellStyle name="Comma 10 4 3" xfId="65"/>
    <cellStyle name="Comma 10 4 4" xfId="66"/>
    <cellStyle name="Comma 10 5" xfId="67"/>
    <cellStyle name="Comma 10 5 2" xfId="68"/>
    <cellStyle name="Comma 10 5 2 2" xfId="69"/>
    <cellStyle name="Comma 10 5 2 3" xfId="70"/>
    <cellStyle name="Comma 10 5 2 3 2" xfId="71"/>
    <cellStyle name="Comma 10 5 3" xfId="72"/>
    <cellStyle name="Comma 10 6" xfId="73"/>
    <cellStyle name="Comma 10 6 2" xfId="74"/>
    <cellStyle name="Comma 10 6 3" xfId="75"/>
    <cellStyle name="Comma 10 6 3 2" xfId="76"/>
    <cellStyle name="Comma 10 7" xfId="77"/>
    <cellStyle name="Comma 10 8" xfId="78"/>
    <cellStyle name="Comma 10 8 2" xfId="79"/>
    <cellStyle name="Comma 11" xfId="80"/>
    <cellStyle name="Comma 11 10" xfId="81"/>
    <cellStyle name="Comma 11 11" xfId="82"/>
    <cellStyle name="Comma 11 11 2" xfId="83"/>
    <cellStyle name="Comma 11 11 2 2" xfId="84"/>
    <cellStyle name="Comma 11 11 2 3" xfId="85"/>
    <cellStyle name="Comma 11 11 2 3 2" xfId="86"/>
    <cellStyle name="Comma 11 12" xfId="87"/>
    <cellStyle name="Comma 11 13" xfId="88"/>
    <cellStyle name="Comma 11 13 2" xfId="89"/>
    <cellStyle name="Comma 11 13 2 2" xfId="90"/>
    <cellStyle name="Comma 11 13 2 3" xfId="91"/>
    <cellStyle name="Comma 11 13 2 3 2" xfId="92"/>
    <cellStyle name="Comma 11 2" xfId="93"/>
    <cellStyle name="Comma 11 3" xfId="94"/>
    <cellStyle name="Comma 11 4" xfId="95"/>
    <cellStyle name="Comma 11 5" xfId="96"/>
    <cellStyle name="Comma 11 6" xfId="97"/>
    <cellStyle name="Comma 11 7" xfId="98"/>
    <cellStyle name="Comma 11 7 2" xfId="99"/>
    <cellStyle name="Comma 11 7 2 2" xfId="100"/>
    <cellStyle name="Comma 11 7 2 3" xfId="101"/>
    <cellStyle name="Comma 11 8" xfId="102"/>
    <cellStyle name="Comma 11 9" xfId="103"/>
    <cellStyle name="Comma 12" xfId="104"/>
    <cellStyle name="Comma 12 10" xfId="105"/>
    <cellStyle name="Comma 12 10 2" xfId="106"/>
    <cellStyle name="Comma 12 10 2 2" xfId="107"/>
    <cellStyle name="Comma 12 10 2 3" xfId="108"/>
    <cellStyle name="Comma 12 10 2 3 2" xfId="109"/>
    <cellStyle name="Comma 12 11" xfId="110"/>
    <cellStyle name="Comma 12 12" xfId="111"/>
    <cellStyle name="Comma 12 12 2" xfId="112"/>
    <cellStyle name="Comma 12 12 2 2" xfId="113"/>
    <cellStyle name="Comma 12 12 2 3" xfId="114"/>
    <cellStyle name="Comma 12 12 2 3 2" xfId="115"/>
    <cellStyle name="Comma 12 2" xfId="116"/>
    <cellStyle name="Comma 12 3" xfId="117"/>
    <cellStyle name="Comma 12 4" xfId="118"/>
    <cellStyle name="Comma 12 5" xfId="119"/>
    <cellStyle name="Comma 12 6" xfId="120"/>
    <cellStyle name="Comma 12 6 2" xfId="121"/>
    <cellStyle name="Comma 12 6 2 2" xfId="122"/>
    <cellStyle name="Comma 12 6 2 3" xfId="123"/>
    <cellStyle name="Comma 12 7" xfId="124"/>
    <cellStyle name="Comma 12 8" xfId="125"/>
    <cellStyle name="Comma 12 9" xfId="126"/>
    <cellStyle name="Comma 13" xfId="127"/>
    <cellStyle name="Comma 13 2" xfId="128"/>
    <cellStyle name="Comma 13 3" xfId="129"/>
    <cellStyle name="Comma 13 4" xfId="130"/>
    <cellStyle name="Comma 13 5" xfId="131"/>
    <cellStyle name="Comma 13 6" xfId="132"/>
    <cellStyle name="Comma 14" xfId="133"/>
    <cellStyle name="Comma 14 2" xfId="134"/>
    <cellStyle name="Comma 14 3" xfId="135"/>
    <cellStyle name="Comma 14 4" xfId="136"/>
    <cellStyle name="Comma 14 5" xfId="137"/>
    <cellStyle name="Comma 15" xfId="138"/>
    <cellStyle name="Comma 15 2" xfId="139"/>
    <cellStyle name="Comma 15 3" xfId="140"/>
    <cellStyle name="Comma 15 4" xfId="141"/>
    <cellStyle name="Comma 15 5" xfId="142"/>
    <cellStyle name="Comma 16" xfId="143"/>
    <cellStyle name="Comma 16 2" xfId="144"/>
    <cellStyle name="Comma 16 3" xfId="145"/>
    <cellStyle name="Comma 16 3 2" xfId="146"/>
    <cellStyle name="Comma 16 3 3" xfId="147"/>
    <cellStyle name="Comma 16 3 3 2" xfId="148"/>
    <cellStyle name="Comma 17" xfId="149"/>
    <cellStyle name="Comma 17 2" xfId="150"/>
    <cellStyle name="Comma 17 3" xfId="151"/>
    <cellStyle name="Comma 17 3 2" xfId="152"/>
    <cellStyle name="Comma 18" xfId="153"/>
    <cellStyle name="Comma 18 2" xfId="154"/>
    <cellStyle name="Comma 18 3" xfId="155"/>
    <cellStyle name="Comma 18 3 2" xfId="156"/>
    <cellStyle name="Comma 19" xfId="157"/>
    <cellStyle name="Comma 19 2" xfId="158"/>
    <cellStyle name="Comma 19 3" xfId="159"/>
    <cellStyle name="Comma 19 3 2" xfId="160"/>
    <cellStyle name="Comma 2" xfId="4"/>
    <cellStyle name="Comma 2 2" xfId="57"/>
    <cellStyle name="Comma 2 2 2" xfId="161"/>
    <cellStyle name="Comma 2 2 3" xfId="162"/>
    <cellStyle name="Comma 2 2 4" xfId="163"/>
    <cellStyle name="Comma 2 2 5" xfId="164"/>
    <cellStyle name="Comma 2 3" xfId="165"/>
    <cellStyle name="Comma 2 3 2" xfId="166"/>
    <cellStyle name="Comma 2 3 3" xfId="167"/>
    <cellStyle name="Comma 2 3 4" xfId="168"/>
    <cellStyle name="Comma 2 3 4 2" xfId="169"/>
    <cellStyle name="Comma 2 3 4 2 2" xfId="170"/>
    <cellStyle name="Comma 2 3 4 3" xfId="171"/>
    <cellStyle name="Comma 2 3 4 4" xfId="172"/>
    <cellStyle name="Comma 2 3 4 5" xfId="173"/>
    <cellStyle name="Comma 2 3 4 5 2" xfId="174"/>
    <cellStyle name="Comma 2 3 5" xfId="175"/>
    <cellStyle name="Comma 2 4" xfId="176"/>
    <cellStyle name="Comma 2 5" xfId="177"/>
    <cellStyle name="Comma 20" xfId="178"/>
    <cellStyle name="Comma 20 2" xfId="179"/>
    <cellStyle name="Comma 20 3" xfId="180"/>
    <cellStyle name="Comma 20 3 2" xfId="181"/>
    <cellStyle name="Comma 21" xfId="182"/>
    <cellStyle name="Comma 21 2" xfId="183"/>
    <cellStyle name="Comma 21 3" xfId="184"/>
    <cellStyle name="Comma 21 3 2" xfId="185"/>
    <cellStyle name="Comma 22" xfId="186"/>
    <cellStyle name="Comma 22 2" xfId="187"/>
    <cellStyle name="Comma 22 3" xfId="188"/>
    <cellStyle name="Comma 22 3 2" xfId="189"/>
    <cellStyle name="Comma 23" xfId="190"/>
    <cellStyle name="Comma 23 2" xfId="191"/>
    <cellStyle name="Comma 23 3" xfId="192"/>
    <cellStyle name="Comma 23 3 2" xfId="193"/>
    <cellStyle name="Comma 24" xfId="194"/>
    <cellStyle name="Comma 24 2" xfId="195"/>
    <cellStyle name="Comma 24 3" xfId="196"/>
    <cellStyle name="Comma 24 3 2" xfId="197"/>
    <cellStyle name="Comma 25" xfId="198"/>
    <cellStyle name="Comma 25 2" xfId="199"/>
    <cellStyle name="Comma 25 3" xfId="200"/>
    <cellStyle name="Comma 25 3 2" xfId="201"/>
    <cellStyle name="Comma 26" xfId="202"/>
    <cellStyle name="Comma 26 2" xfId="203"/>
    <cellStyle name="Comma 26 3" xfId="204"/>
    <cellStyle name="Comma 26 3 2" xfId="205"/>
    <cellStyle name="Comma 27" xfId="206"/>
    <cellStyle name="Comma 27 2" xfId="207"/>
    <cellStyle name="Comma 27 3" xfId="208"/>
    <cellStyle name="Comma 27 3 2" xfId="209"/>
    <cellStyle name="Comma 28" xfId="210"/>
    <cellStyle name="Comma 28 2" xfId="211"/>
    <cellStyle name="Comma 29" xfId="212"/>
    <cellStyle name="Comma 29 2" xfId="213"/>
    <cellStyle name="Comma 3" xfId="214"/>
    <cellStyle name="Comma 3 2" xfId="215"/>
    <cellStyle name="Comma 3 3" xfId="216"/>
    <cellStyle name="Comma 3 4" xfId="217"/>
    <cellStyle name="Comma 30" xfId="218"/>
    <cellStyle name="Comma 31" xfId="219"/>
    <cellStyle name="Comma 31 2" xfId="220"/>
    <cellStyle name="Comma 31 3" xfId="221"/>
    <cellStyle name="Comma 31 3 2" xfId="222"/>
    <cellStyle name="Comma 32" xfId="223"/>
    <cellStyle name="Comma 32 2" xfId="224"/>
    <cellStyle name="Comma 32 2 2" xfId="225"/>
    <cellStyle name="Comma 32 3" xfId="226"/>
    <cellStyle name="Comma 32 4" xfId="227"/>
    <cellStyle name="Comma 32 4 2" xfId="228"/>
    <cellStyle name="Comma 33" xfId="229"/>
    <cellStyle name="Comma 33 2" xfId="230"/>
    <cellStyle name="Comma 33 3" xfId="231"/>
    <cellStyle name="Comma 33 3 2" xfId="232"/>
    <cellStyle name="Comma 34" xfId="233"/>
    <cellStyle name="Comma 35" xfId="234"/>
    <cellStyle name="Comma 35 2" xfId="235"/>
    <cellStyle name="Comma 36" xfId="236"/>
    <cellStyle name="Comma 37" xfId="237"/>
    <cellStyle name="Comma 38" xfId="238"/>
    <cellStyle name="Comma 4" xfId="239"/>
    <cellStyle name="Comma 4 2" xfId="240"/>
    <cellStyle name="Comma 4 3" xfId="241"/>
    <cellStyle name="Comma 4 4" xfId="242"/>
    <cellStyle name="Comma 4 5" xfId="243"/>
    <cellStyle name="Comma 5" xfId="244"/>
    <cellStyle name="Comma 5 2" xfId="245"/>
    <cellStyle name="Comma 5 3" xfId="246"/>
    <cellStyle name="Comma 5 4" xfId="247"/>
    <cellStyle name="Comma 5 5" xfId="248"/>
    <cellStyle name="Comma 5 6" xfId="249"/>
    <cellStyle name="Comma 6" xfId="250"/>
    <cellStyle name="Comma 6 2" xfId="251"/>
    <cellStyle name="Comma 6 3" xfId="252"/>
    <cellStyle name="Comma 6 4" xfId="253"/>
    <cellStyle name="Comma 6 4 2" xfId="254"/>
    <cellStyle name="Comma 6 4 2 2" xfId="255"/>
    <cellStyle name="Comma 6 4 3" xfId="256"/>
    <cellStyle name="Comma 6 4 4" xfId="257"/>
    <cellStyle name="Comma 6 4 5" xfId="258"/>
    <cellStyle name="Comma 6 4 5 2" xfId="259"/>
    <cellStyle name="Comma 6 5" xfId="260"/>
    <cellStyle name="Comma 7" xfId="261"/>
    <cellStyle name="Comma 7 2" xfId="262"/>
    <cellStyle name="Comma 7 2 2" xfId="263"/>
    <cellStyle name="Comma 7 2 2 2" xfId="264"/>
    <cellStyle name="Comma 7 2 2 2 2" xfId="265"/>
    <cellStyle name="Comma 7 2 2 3" xfId="266"/>
    <cellStyle name="Comma 7 2 2 3 2" xfId="267"/>
    <cellStyle name="Comma 7 2 2 3 2 2" xfId="268"/>
    <cellStyle name="Comma 7 2 2 3 3" xfId="269"/>
    <cellStyle name="Comma 7 2 2 4" xfId="270"/>
    <cellStyle name="Comma 7 2 3" xfId="271"/>
    <cellStyle name="Comma 7 3" xfId="272"/>
    <cellStyle name="Comma 7 3 2" xfId="273"/>
    <cellStyle name="Comma 7 3 2 2" xfId="274"/>
    <cellStyle name="Comma 7 3 3" xfId="275"/>
    <cellStyle name="Comma 7 3 3 2" xfId="276"/>
    <cellStyle name="Comma 7 3 3 2 2" xfId="277"/>
    <cellStyle name="Comma 7 3 3 3" xfId="278"/>
    <cellStyle name="Comma 7 3 4" xfId="279"/>
    <cellStyle name="Comma 7 4" xfId="280"/>
    <cellStyle name="Comma 7 4 2" xfId="281"/>
    <cellStyle name="Comma 7 5" xfId="282"/>
    <cellStyle name="Comma 7 5 2" xfId="283"/>
    <cellStyle name="Comma 7 5 2 2" xfId="284"/>
    <cellStyle name="Comma 7 5 3" xfId="285"/>
    <cellStyle name="Comma 7 6" xfId="286"/>
    <cellStyle name="Comma 8" xfId="287"/>
    <cellStyle name="Comma 8 2" xfId="288"/>
    <cellStyle name="Comma 8 2 2" xfId="289"/>
    <cellStyle name="Comma 8 2 3" xfId="290"/>
    <cellStyle name="Comma 8 2 4" xfId="291"/>
    <cellStyle name="Comma 8 2 4 10" xfId="292"/>
    <cellStyle name="Comma 8 2 4 11" xfId="293"/>
    <cellStyle name="Comma 8 2 4 11 2" xfId="294"/>
    <cellStyle name="Comma 8 2 4 11 2 2" xfId="295"/>
    <cellStyle name="Comma 8 2 4 11 2 3" xfId="296"/>
    <cellStyle name="Comma 8 2 4 11 2 3 2" xfId="297"/>
    <cellStyle name="Comma 8 2 4 2" xfId="298"/>
    <cellStyle name="Comma 8 2 4 3" xfId="299"/>
    <cellStyle name="Comma 8 2 4 4" xfId="300"/>
    <cellStyle name="Comma 8 2 4 5" xfId="301"/>
    <cellStyle name="Comma 8 2 4 5 2" xfId="302"/>
    <cellStyle name="Comma 8 2 4 5 2 2" xfId="303"/>
    <cellStyle name="Comma 8 2 4 5 2 3" xfId="304"/>
    <cellStyle name="Comma 8 2 4 6" xfId="305"/>
    <cellStyle name="Comma 8 2 4 7" xfId="306"/>
    <cellStyle name="Comma 8 2 4 8" xfId="307"/>
    <cellStyle name="Comma 8 2 4 9" xfId="308"/>
    <cellStyle name="Comma 8 2 4 9 2" xfId="309"/>
    <cellStyle name="Comma 8 2 4 9 2 2" xfId="310"/>
    <cellStyle name="Comma 8 2 4 9 2 3" xfId="311"/>
    <cellStyle name="Comma 8 2 4 9 2 3 2" xfId="312"/>
    <cellStyle name="Comma 8 2 5" xfId="313"/>
    <cellStyle name="Comma 8 2 5 2" xfId="314"/>
    <cellStyle name="Comma 8 2 5 3" xfId="315"/>
    <cellStyle name="Comma 8 2 5 4" xfId="316"/>
    <cellStyle name="Comma 8 2 6" xfId="317"/>
    <cellStyle name="Comma 8 2 6 2" xfId="318"/>
    <cellStyle name="Comma 8 2 6 2 2" xfId="319"/>
    <cellStyle name="Comma 8 2 6 2 3" xfId="320"/>
    <cellStyle name="Comma 8 2 6 2 3 2" xfId="321"/>
    <cellStyle name="Comma 8 2 6 3" xfId="322"/>
    <cellStyle name="Comma 8 2 7" xfId="323"/>
    <cellStyle name="Comma 8 2 7 2" xfId="324"/>
    <cellStyle name="Comma 8 2 7 3" xfId="325"/>
    <cellStyle name="Comma 8 2 7 3 2" xfId="326"/>
    <cellStyle name="Comma 8 2 8" xfId="327"/>
    <cellStyle name="Comma 8 2 9" xfId="328"/>
    <cellStyle name="Comma 8 2 9 2" xfId="329"/>
    <cellStyle name="Comma 8 3" xfId="330"/>
    <cellStyle name="Comma 8 4" xfId="331"/>
    <cellStyle name="Comma 8 5" xfId="332"/>
    <cellStyle name="Comma 8 5 2" xfId="333"/>
    <cellStyle name="Comma 8 6" xfId="334"/>
    <cellStyle name="Comma 8 6 2" xfId="335"/>
    <cellStyle name="Comma 9" xfId="336"/>
    <cellStyle name="Comma 9 2" xfId="337"/>
    <cellStyle name="Comma 9 2 2" xfId="338"/>
    <cellStyle name="Comma 9 2 3" xfId="339"/>
    <cellStyle name="Comma 9 2 3 2" xfId="340"/>
    <cellStyle name="Comma 9 2 3 3" xfId="341"/>
    <cellStyle name="Comma 9 2 3 4" xfId="342"/>
    <cellStyle name="Comma 9 2 4" xfId="343"/>
    <cellStyle name="Comma 9 2 4 2" xfId="344"/>
    <cellStyle name="Comma 9 2 4 2 2" xfId="345"/>
    <cellStyle name="Comma 9 2 4 2 3" xfId="346"/>
    <cellStyle name="Comma 9 2 4 2 3 2" xfId="347"/>
    <cellStyle name="Comma 9 2 4 3" xfId="348"/>
    <cellStyle name="Comma 9 2 5" xfId="349"/>
    <cellStyle name="Comma 9 2 5 2" xfId="350"/>
    <cellStyle name="Comma 9 2 5 3" xfId="351"/>
    <cellStyle name="Comma 9 2 5 3 2" xfId="352"/>
    <cellStyle name="Comma 9 2 6" xfId="353"/>
    <cellStyle name="Comma 9 2 7" xfId="354"/>
    <cellStyle name="Comma 9 2 7 2" xfId="355"/>
    <cellStyle name="Comma 9 3" xfId="356"/>
    <cellStyle name="Comma 9 4" xfId="357"/>
    <cellStyle name="Comma 9 5" xfId="358"/>
    <cellStyle name="Comma 9 6" xfId="359"/>
    <cellStyle name="Comma 9 6 10" xfId="360"/>
    <cellStyle name="Comma 9 6 11" xfId="361"/>
    <cellStyle name="Comma 9 6 11 2" xfId="362"/>
    <cellStyle name="Comma 9 6 11 2 2" xfId="363"/>
    <cellStyle name="Comma 9 6 11 2 3" xfId="364"/>
    <cellStyle name="Comma 9 6 11 2 3 2" xfId="365"/>
    <cellStyle name="Comma 9 6 2" xfId="366"/>
    <cellStyle name="Comma 9 6 3" xfId="367"/>
    <cellStyle name="Comma 9 6 4" xfId="368"/>
    <cellStyle name="Comma 9 6 5" xfId="369"/>
    <cellStyle name="Comma 9 6 5 2" xfId="370"/>
    <cellStyle name="Comma 9 6 5 2 2" xfId="371"/>
    <cellStyle name="Comma 9 6 5 2 3" xfId="372"/>
    <cellStyle name="Comma 9 6 6" xfId="373"/>
    <cellStyle name="Comma 9 6 7" xfId="374"/>
    <cellStyle name="Comma 9 6 8" xfId="375"/>
    <cellStyle name="Comma 9 6 9" xfId="376"/>
    <cellStyle name="Comma 9 6 9 2" xfId="377"/>
    <cellStyle name="Comma 9 6 9 2 2" xfId="378"/>
    <cellStyle name="Comma 9 6 9 2 3" xfId="379"/>
    <cellStyle name="Comma 9 6 9 2 3 2" xfId="380"/>
    <cellStyle name="Currency" xfId="54" builtinId="4"/>
    <cellStyle name="Currency 2" xfId="3"/>
    <cellStyle name="Currency 3" xfId="381"/>
    <cellStyle name="Currency 4" xfId="382"/>
    <cellStyle name="Currency 4 2" xfId="383"/>
    <cellStyle name="Currency 4 3" xfId="384"/>
    <cellStyle name="Currency 4 3 2" xfId="385"/>
    <cellStyle name="Currency 5" xfId="386"/>
    <cellStyle name="Currency 5 2" xfId="387"/>
    <cellStyle name="Currency 5 3" xfId="388"/>
    <cellStyle name="Currency 5 3 2" xfId="389"/>
    <cellStyle name="Currency 6" xfId="390"/>
    <cellStyle name="Currency 7" xfId="391"/>
    <cellStyle name="Currency 7 2" xfId="392"/>
    <cellStyle name="Explanatory Text" xfId="800" builtinId="53" customBuiltin="1"/>
    <cellStyle name="Explanatory Text 2" xfId="39"/>
    <cellStyle name="Good" xfId="790" builtinId="26" customBuiltin="1"/>
    <cellStyle name="Good 2" xfId="40"/>
    <cellStyle name="Heading 1" xfId="786" builtinId="16" customBuiltin="1"/>
    <cellStyle name="Heading 1 2" xfId="41"/>
    <cellStyle name="Heading 2" xfId="787" builtinId="17" customBuiltin="1"/>
    <cellStyle name="Heading 2 2" xfId="42"/>
    <cellStyle name="Heading 3" xfId="788" builtinId="18" customBuiltin="1"/>
    <cellStyle name="Heading 3 2" xfId="43"/>
    <cellStyle name="Heading 4" xfId="789" builtinId="19" customBuiltin="1"/>
    <cellStyle name="Heading 4 2" xfId="44"/>
    <cellStyle name="Input" xfId="793" builtinId="20" customBuiltin="1"/>
    <cellStyle name="Input 2" xfId="45"/>
    <cellStyle name="Linked Cell" xfId="796" builtinId="24" customBuiltin="1"/>
    <cellStyle name="Linked Cell 2" xfId="46"/>
    <cellStyle name="Neutral" xfId="792" builtinId="28" customBuiltin="1"/>
    <cellStyle name="Neutral 2" xfId="47"/>
    <cellStyle name="Normal" xfId="0" builtinId="0"/>
    <cellStyle name="Normal 10" xfId="393"/>
    <cellStyle name="Normal 11" xfId="394"/>
    <cellStyle name="Normal 12" xfId="395"/>
    <cellStyle name="Normal 13" xfId="396"/>
    <cellStyle name="Normal 14" xfId="397"/>
    <cellStyle name="Normal 2" xfId="2"/>
    <cellStyle name="Normal 2 2" xfId="56"/>
    <cellStyle name="Normal 2 2 2" xfId="398"/>
    <cellStyle name="Normal 2 2 3" xfId="399"/>
    <cellStyle name="Normal 2 2 4" xfId="400"/>
    <cellStyle name="Normal 2 2 4 2" xfId="401"/>
    <cellStyle name="Normal 2 2 4 2 2" xfId="402"/>
    <cellStyle name="Normal 2 2 4 3" xfId="403"/>
    <cellStyle name="Normal 2 2 4 4" xfId="404"/>
    <cellStyle name="Normal 2 2 4 5" xfId="405"/>
    <cellStyle name="Normal 2 2 4 5 2" xfId="406"/>
    <cellStyle name="Normal 2 2 5" xfId="407"/>
    <cellStyle name="Normal 2 2 6" xfId="408"/>
    <cellStyle name="Normal 2 3" xfId="409"/>
    <cellStyle name="Normal 2 4" xfId="410"/>
    <cellStyle name="Normal 3" xfId="11"/>
    <cellStyle name="Normal 3 2" xfId="55"/>
    <cellStyle name="Normal 3 2 2" xfId="411"/>
    <cellStyle name="Normal 3 3" xfId="412"/>
    <cellStyle name="Normal 3 3 2" xfId="413"/>
    <cellStyle name="Normal 3 4" xfId="414"/>
    <cellStyle name="Normal 4" xfId="415"/>
    <cellStyle name="Normal 4 2" xfId="416"/>
    <cellStyle name="Normal 4 3" xfId="417"/>
    <cellStyle name="Normal 4 3 2" xfId="418"/>
    <cellStyle name="Normal 4 3 3" xfId="419"/>
    <cellStyle name="Normal 5" xfId="420"/>
    <cellStyle name="Normal 5 2" xfId="421"/>
    <cellStyle name="Normal 5 2 2" xfId="422"/>
    <cellStyle name="Normal 5 2 3" xfId="423"/>
    <cellStyle name="Normal 5 2 3 2" xfId="424"/>
    <cellStyle name="Normal 5 3" xfId="425"/>
    <cellStyle name="Normal 5 4" xfId="426"/>
    <cellStyle name="Normal 6" xfId="427"/>
    <cellStyle name="Normal 6 2" xfId="428"/>
    <cellStyle name="Normal 7" xfId="429"/>
    <cellStyle name="Normal 7 2" xfId="430"/>
    <cellStyle name="Normal 7 3" xfId="431"/>
    <cellStyle name="Normal 7 3 2" xfId="432"/>
    <cellStyle name="Normal 8" xfId="433"/>
    <cellStyle name="Normal 9" xfId="434"/>
    <cellStyle name="Normal 9 2" xfId="435"/>
    <cellStyle name="Note" xfId="799" builtinId="10" customBuiltin="1"/>
    <cellStyle name="Note 2" xfId="48"/>
    <cellStyle name="Output" xfId="794" builtinId="21" customBuiltin="1"/>
    <cellStyle name="Output 2" xfId="49"/>
    <cellStyle name="Percent 10" xfId="436"/>
    <cellStyle name="Percent 10 2" xfId="437"/>
    <cellStyle name="Percent 10 3" xfId="438"/>
    <cellStyle name="Percent 10 3 2" xfId="439"/>
    <cellStyle name="Percent 10 3 3" xfId="440"/>
    <cellStyle name="Percent 10 3 3 2" xfId="441"/>
    <cellStyle name="Percent 11" xfId="442"/>
    <cellStyle name="Percent 11 2" xfId="443"/>
    <cellStyle name="Percent 11 3" xfId="444"/>
    <cellStyle name="Percent 11 3 2" xfId="445"/>
    <cellStyle name="Percent 12" xfId="446"/>
    <cellStyle name="Percent 12 2" xfId="447"/>
    <cellStyle name="Percent 12 3" xfId="448"/>
    <cellStyle name="Percent 12 3 2" xfId="449"/>
    <cellStyle name="Percent 13" xfId="450"/>
    <cellStyle name="Percent 13 2" xfId="451"/>
    <cellStyle name="Percent 13 3" xfId="452"/>
    <cellStyle name="Percent 13 3 2" xfId="453"/>
    <cellStyle name="Percent 14" xfId="454"/>
    <cellStyle name="Percent 14 2" xfId="455"/>
    <cellStyle name="Percent 14 3" xfId="456"/>
    <cellStyle name="Percent 14 3 2" xfId="457"/>
    <cellStyle name="Percent 15" xfId="458"/>
    <cellStyle name="Percent 15 2" xfId="459"/>
    <cellStyle name="Percent 15 3" xfId="460"/>
    <cellStyle name="Percent 15 3 2" xfId="461"/>
    <cellStyle name="Percent 16" xfId="462"/>
    <cellStyle name="Percent 16 2" xfId="463"/>
    <cellStyle name="Percent 16 3" xfId="464"/>
    <cellStyle name="Percent 16 3 2" xfId="465"/>
    <cellStyle name="Percent 17" xfId="466"/>
    <cellStyle name="Percent 17 2" xfId="467"/>
    <cellStyle name="Percent 17 3" xfId="468"/>
    <cellStyle name="Percent 17 3 2" xfId="469"/>
    <cellStyle name="Percent 18" xfId="470"/>
    <cellStyle name="Percent 18 2" xfId="471"/>
    <cellStyle name="Percent 18 3" xfId="472"/>
    <cellStyle name="Percent 18 3 2" xfId="473"/>
    <cellStyle name="Percent 19" xfId="474"/>
    <cellStyle name="Percent 19 2" xfId="475"/>
    <cellStyle name="Percent 19 3" xfId="476"/>
    <cellStyle name="Percent 19 3 2" xfId="477"/>
    <cellStyle name="Percent 2" xfId="53"/>
    <cellStyle name="Percent 2 2" xfId="478"/>
    <cellStyle name="Percent 2 2 2" xfId="479"/>
    <cellStyle name="Percent 2 2 2 2" xfId="480"/>
    <cellStyle name="Percent 2 2 2 3" xfId="481"/>
    <cellStyle name="Percent 2 2 2 3 2" xfId="482"/>
    <cellStyle name="Percent 2 2 2 3 3" xfId="483"/>
    <cellStyle name="Percent 2 2 2 3 3 2" xfId="484"/>
    <cellStyle name="Percent 2 2 2 3 3 3" xfId="485"/>
    <cellStyle name="Percent 2 2 2 3 3 4" xfId="486"/>
    <cellStyle name="Percent 2 2 2 3 4" xfId="487"/>
    <cellStyle name="Percent 2 2 2 3 4 2" xfId="488"/>
    <cellStyle name="Percent 2 2 2 3 4 2 2" xfId="489"/>
    <cellStyle name="Percent 2 2 2 3 4 2 3" xfId="490"/>
    <cellStyle name="Percent 2 2 2 3 4 2 3 2" xfId="491"/>
    <cellStyle name="Percent 2 2 2 3 4 3" xfId="492"/>
    <cellStyle name="Percent 2 2 2 3 5" xfId="493"/>
    <cellStyle name="Percent 2 2 2 3 5 2" xfId="494"/>
    <cellStyle name="Percent 2 2 2 3 5 3" xfId="495"/>
    <cellStyle name="Percent 2 2 2 3 5 3 2" xfId="496"/>
    <cellStyle name="Percent 2 2 2 3 6" xfId="497"/>
    <cellStyle name="Percent 2 2 2 3 7" xfId="498"/>
    <cellStyle name="Percent 2 2 2 3 7 2" xfId="499"/>
    <cellStyle name="Percent 2 2 2 4" xfId="500"/>
    <cellStyle name="Percent 2 2 2 4 2" xfId="501"/>
    <cellStyle name="Percent 2 2 2 4 2 2" xfId="502"/>
    <cellStyle name="Percent 2 2 2 4 2 3" xfId="503"/>
    <cellStyle name="Percent 2 2 2 4 2 3 2" xfId="504"/>
    <cellStyle name="Percent 2 2 2 4 3" xfId="505"/>
    <cellStyle name="Percent 2 2 2 5" xfId="506"/>
    <cellStyle name="Percent 2 2 2 5 2" xfId="507"/>
    <cellStyle name="Percent 2 2 2 5 3" xfId="508"/>
    <cellStyle name="Percent 2 2 2 5 3 2" xfId="509"/>
    <cellStyle name="Percent 2 2 2 6" xfId="510"/>
    <cellStyle name="Percent 2 2 2 6 2" xfId="511"/>
    <cellStyle name="Percent 2 2 3" xfId="512"/>
    <cellStyle name="Percent 2 2 3 2" xfId="513"/>
    <cellStyle name="Percent 2 2 3 3" xfId="514"/>
    <cellStyle name="Percent 2 2 3 4" xfId="515"/>
    <cellStyle name="Percent 2 3" xfId="516"/>
    <cellStyle name="Percent 2 4" xfId="517"/>
    <cellStyle name="Percent 2 4 10" xfId="518"/>
    <cellStyle name="Percent 2 4 11" xfId="519"/>
    <cellStyle name="Percent 2 4 11 2" xfId="520"/>
    <cellStyle name="Percent 2 4 11 2 2" xfId="521"/>
    <cellStyle name="Percent 2 4 11 2 3" xfId="522"/>
    <cellStyle name="Percent 2 4 11 2 3 2" xfId="523"/>
    <cellStyle name="Percent 2 4 2" xfId="524"/>
    <cellStyle name="Percent 2 4 3" xfId="525"/>
    <cellStyle name="Percent 2 4 4" xfId="526"/>
    <cellStyle name="Percent 2 4 5" xfId="527"/>
    <cellStyle name="Percent 2 4 5 2" xfId="528"/>
    <cellStyle name="Percent 2 4 5 2 2" xfId="529"/>
    <cellStyle name="Percent 2 4 5 2 3" xfId="530"/>
    <cellStyle name="Percent 2 4 6" xfId="531"/>
    <cellStyle name="Percent 2 4 7" xfId="532"/>
    <cellStyle name="Percent 2 4 8" xfId="533"/>
    <cellStyle name="Percent 2 4 9" xfId="534"/>
    <cellStyle name="Percent 2 4 9 2" xfId="535"/>
    <cellStyle name="Percent 2 4 9 2 2" xfId="536"/>
    <cellStyle name="Percent 2 4 9 2 3" xfId="537"/>
    <cellStyle name="Percent 2 4 9 2 3 2" xfId="538"/>
    <cellStyle name="Percent 2 5" xfId="539"/>
    <cellStyle name="Percent 20" xfId="540"/>
    <cellStyle name="Percent 20 2" xfId="541"/>
    <cellStyle name="Percent 20 3" xfId="542"/>
    <cellStyle name="Percent 20 3 2" xfId="543"/>
    <cellStyle name="Percent 21" xfId="544"/>
    <cellStyle name="Percent 21 2" xfId="545"/>
    <cellStyle name="Percent 21 3" xfId="546"/>
    <cellStyle name="Percent 21 3 2" xfId="547"/>
    <cellStyle name="Percent 22" xfId="548"/>
    <cellStyle name="Percent 22 2" xfId="549"/>
    <cellStyle name="Percent 23" xfId="550"/>
    <cellStyle name="Percent 23 2" xfId="551"/>
    <cellStyle name="Percent 24" xfId="552"/>
    <cellStyle name="Percent 25" xfId="553"/>
    <cellStyle name="Percent 25 2" xfId="554"/>
    <cellStyle name="Percent 25 3" xfId="555"/>
    <cellStyle name="Percent 25 3 2" xfId="556"/>
    <cellStyle name="Percent 26" xfId="557"/>
    <cellStyle name="Percent 27" xfId="558"/>
    <cellStyle name="Percent 27 2" xfId="559"/>
    <cellStyle name="Percent 3" xfId="560"/>
    <cellStyle name="Percent 3 2" xfId="561"/>
    <cellStyle name="Percent 3 2 2" xfId="562"/>
    <cellStyle name="Percent 3 2 3" xfId="563"/>
    <cellStyle name="Percent 3 2 3 2" xfId="564"/>
    <cellStyle name="Percent 3 2 3 3" xfId="565"/>
    <cellStyle name="Percent 3 2 3 4" xfId="566"/>
    <cellStyle name="Percent 3 2 4" xfId="567"/>
    <cellStyle name="Percent 3 2 4 2" xfId="568"/>
    <cellStyle name="Percent 3 2 4 2 2" xfId="569"/>
    <cellStyle name="Percent 3 2 4 2 3" xfId="570"/>
    <cellStyle name="Percent 3 2 4 2 3 2" xfId="571"/>
    <cellStyle name="Percent 3 2 4 3" xfId="572"/>
    <cellStyle name="Percent 3 2 5" xfId="573"/>
    <cellStyle name="Percent 3 2 5 2" xfId="574"/>
    <cellStyle name="Percent 3 2 5 3" xfId="575"/>
    <cellStyle name="Percent 3 2 5 3 2" xfId="576"/>
    <cellStyle name="Percent 3 2 6" xfId="577"/>
    <cellStyle name="Percent 3 2 7" xfId="578"/>
    <cellStyle name="Percent 3 2 7 2" xfId="579"/>
    <cellStyle name="Percent 3 3" xfId="580"/>
    <cellStyle name="Percent 3 4" xfId="581"/>
    <cellStyle name="Percent 3 5" xfId="582"/>
    <cellStyle name="Percent 3 5 2" xfId="583"/>
    <cellStyle name="Percent 3 5 3" xfId="584"/>
    <cellStyle name="Percent 3 5 4" xfId="585"/>
    <cellStyle name="Percent 4" xfId="586"/>
    <cellStyle name="Percent 4 2" xfId="587"/>
    <cellStyle name="Percent 4 3" xfId="588"/>
    <cellStyle name="Percent 4 3 2" xfId="589"/>
    <cellStyle name="Percent 4 3 3" xfId="590"/>
    <cellStyle name="Percent 4 3 4" xfId="591"/>
    <cellStyle name="Percent 4 4" xfId="592"/>
    <cellStyle name="Percent 4 4 2" xfId="593"/>
    <cellStyle name="Percent 4 4 2 2" xfId="594"/>
    <cellStyle name="Percent 4 4 2 3" xfId="595"/>
    <cellStyle name="Percent 4 4 2 3 2" xfId="596"/>
    <cellStyle name="Percent 4 4 3" xfId="597"/>
    <cellStyle name="Percent 4 5" xfId="598"/>
    <cellStyle name="Percent 4 5 2" xfId="599"/>
    <cellStyle name="Percent 4 5 3" xfId="600"/>
    <cellStyle name="Percent 4 5 3 2" xfId="601"/>
    <cellStyle name="Percent 4 6" xfId="602"/>
    <cellStyle name="Percent 4 7" xfId="603"/>
    <cellStyle name="Percent 4 7 2" xfId="604"/>
    <cellStyle name="Percent 5" xfId="605"/>
    <cellStyle name="Percent 5 2" xfId="606"/>
    <cellStyle name="Percent 5 3" xfId="607"/>
    <cellStyle name="Percent 5 3 2" xfId="608"/>
    <cellStyle name="Percent 5 3 3" xfId="609"/>
    <cellStyle name="Percent 5 4" xfId="610"/>
    <cellStyle name="Percent 5 4 2" xfId="611"/>
    <cellStyle name="Percent 5 4 3" xfId="612"/>
    <cellStyle name="Percent 5 4 4" xfId="613"/>
    <cellStyle name="Percent 5 5" xfId="614"/>
    <cellStyle name="Percent 5 5 2" xfId="615"/>
    <cellStyle name="Percent 5 5 2 2" xfId="616"/>
    <cellStyle name="Percent 5 5 2 3" xfId="617"/>
    <cellStyle name="Percent 5 5 2 3 2" xfId="618"/>
    <cellStyle name="Percent 5 5 3" xfId="619"/>
    <cellStyle name="Percent 5 6" xfId="620"/>
    <cellStyle name="Percent 5 6 2" xfId="621"/>
    <cellStyle name="Percent 5 6 3" xfId="622"/>
    <cellStyle name="Percent 5 6 3 2" xfId="623"/>
    <cellStyle name="Percent 5 7" xfId="624"/>
    <cellStyle name="Percent 5 8" xfId="625"/>
    <cellStyle name="Percent 5 8 2" xfId="626"/>
    <cellStyle name="Percent 5 9" xfId="627"/>
    <cellStyle name="Percent 5 9 2" xfId="628"/>
    <cellStyle name="Percent 5 9 3" xfId="629"/>
    <cellStyle name="Percent 5 9 3 2" xfId="630"/>
    <cellStyle name="Percent 6" xfId="631"/>
    <cellStyle name="Percent 6 10" xfId="632"/>
    <cellStyle name="Percent 6 11" xfId="633"/>
    <cellStyle name="Percent 6 11 2" xfId="634"/>
    <cellStyle name="Percent 6 11 2 2" xfId="635"/>
    <cellStyle name="Percent 6 11 2 3" xfId="636"/>
    <cellStyle name="Percent 6 11 2 3 2" xfId="637"/>
    <cellStyle name="Percent 6 12" xfId="638"/>
    <cellStyle name="Percent 6 13" xfId="639"/>
    <cellStyle name="Percent 6 13 2" xfId="640"/>
    <cellStyle name="Percent 6 13 2 2" xfId="641"/>
    <cellStyle name="Percent 6 13 2 3" xfId="642"/>
    <cellStyle name="Percent 6 13 2 3 2" xfId="643"/>
    <cellStyle name="Percent 6 14" xfId="644"/>
    <cellStyle name="Percent 6 14 2" xfId="645"/>
    <cellStyle name="Percent 6 15" xfId="646"/>
    <cellStyle name="Percent 6 16" xfId="647"/>
    <cellStyle name="Percent 6 16 2" xfId="648"/>
    <cellStyle name="Percent 6 2" xfId="649"/>
    <cellStyle name="Percent 6 3" xfId="650"/>
    <cellStyle name="Percent 6 4" xfId="651"/>
    <cellStyle name="Percent 6 5" xfId="652"/>
    <cellStyle name="Percent 6 6" xfId="653"/>
    <cellStyle name="Percent 6 7" xfId="654"/>
    <cellStyle name="Percent 6 7 2" xfId="655"/>
    <cellStyle name="Percent 6 7 2 2" xfId="656"/>
    <cellStyle name="Percent 6 7 2 3" xfId="657"/>
    <cellStyle name="Percent 6 8" xfId="658"/>
    <cellStyle name="Percent 6 9" xfId="659"/>
    <cellStyle name="Percent 7" xfId="660"/>
    <cellStyle name="Percent 7 10" xfId="661"/>
    <cellStyle name="Percent 7 11" xfId="662"/>
    <cellStyle name="Percent 7 11 2" xfId="663"/>
    <cellStyle name="Percent 7 11 2 2" xfId="664"/>
    <cellStyle name="Percent 7 11 2 3" xfId="665"/>
    <cellStyle name="Percent 7 11 2 3 2" xfId="666"/>
    <cellStyle name="Percent 7 12" xfId="667"/>
    <cellStyle name="Percent 7 12 2" xfId="668"/>
    <cellStyle name="Percent 7 13" xfId="669"/>
    <cellStyle name="Percent 7 14" xfId="670"/>
    <cellStyle name="Percent 7 14 2" xfId="671"/>
    <cellStyle name="Percent 7 2" xfId="672"/>
    <cellStyle name="Percent 7 3" xfId="673"/>
    <cellStyle name="Percent 7 4" xfId="674"/>
    <cellStyle name="Percent 7 5" xfId="675"/>
    <cellStyle name="Percent 7 5 2" xfId="676"/>
    <cellStyle name="Percent 7 5 2 2" xfId="677"/>
    <cellStyle name="Percent 7 5 2 3" xfId="678"/>
    <cellStyle name="Percent 7 5 2 4" xfId="679"/>
    <cellStyle name="Percent 7 6" xfId="680"/>
    <cellStyle name="Percent 7 7" xfId="681"/>
    <cellStyle name="Percent 7 8" xfId="682"/>
    <cellStyle name="Percent 7 9" xfId="683"/>
    <cellStyle name="Percent 7 9 2" xfId="684"/>
    <cellStyle name="Percent 7 9 2 2" xfId="685"/>
    <cellStyle name="Percent 7 9 2 3" xfId="686"/>
    <cellStyle name="Percent 7 9 2 3 2" xfId="687"/>
    <cellStyle name="Percent 8" xfId="688"/>
    <cellStyle name="Percent 8 2" xfId="689"/>
    <cellStyle name="Percent 8 3" xfId="690"/>
    <cellStyle name="Percent 8 4" xfId="691"/>
    <cellStyle name="Percent 8 5" xfId="692"/>
    <cellStyle name="Percent 9" xfId="693"/>
    <cellStyle name="Percent 9 2" xfId="694"/>
    <cellStyle name="Percent 9 3" xfId="695"/>
    <cellStyle name="Percent 9 4" xfId="696"/>
    <cellStyle name="Percent 9 5" xfId="697"/>
    <cellStyle name="PSChar" xfId="5"/>
    <cellStyle name="PSChar 2" xfId="698"/>
    <cellStyle name="PSChar 2 2" xfId="699"/>
    <cellStyle name="PSChar 2 2 2" xfId="700"/>
    <cellStyle name="PSChar 3" xfId="701"/>
    <cellStyle name="PSChar 3 2" xfId="702"/>
    <cellStyle name="PSChar 4" xfId="703"/>
    <cellStyle name="PSChar 4 2" xfId="704"/>
    <cellStyle name="PSChar 5" xfId="705"/>
    <cellStyle name="PSChar 5 2" xfId="706"/>
    <cellStyle name="PSChar 5 3" xfId="707"/>
    <cellStyle name="PSChar 5 3 2" xfId="708"/>
    <cellStyle name="PSChar 6" xfId="709"/>
    <cellStyle name="PSChar 6 2" xfId="710"/>
    <cellStyle name="PSChar 7" xfId="711"/>
    <cellStyle name="PSChar 8" xfId="712"/>
    <cellStyle name="PSChar 9" xfId="713"/>
    <cellStyle name="PSDate" xfId="6"/>
    <cellStyle name="PSDate 2" xfId="714"/>
    <cellStyle name="PSDate 2 2" xfId="715"/>
    <cellStyle name="PSDate 2 2 2" xfId="716"/>
    <cellStyle name="PSDate 3" xfId="717"/>
    <cellStyle name="PSDate 3 2" xfId="718"/>
    <cellStyle name="PSDate 4" xfId="719"/>
    <cellStyle name="PSDate 4 2" xfId="720"/>
    <cellStyle name="PSDate 5" xfId="721"/>
    <cellStyle name="PSDate 5 2" xfId="722"/>
    <cellStyle name="PSDate 5 3" xfId="723"/>
    <cellStyle name="PSDate 5 3 2" xfId="724"/>
    <cellStyle name="PSDate 6" xfId="725"/>
    <cellStyle name="PSDate 6 2" xfId="726"/>
    <cellStyle name="PSDate 7" xfId="727"/>
    <cellStyle name="PSDate 8" xfId="728"/>
    <cellStyle name="PSDec" xfId="7"/>
    <cellStyle name="PSDec 2" xfId="729"/>
    <cellStyle name="PSDec 2 2" xfId="730"/>
    <cellStyle name="PSDec 2 2 2" xfId="731"/>
    <cellStyle name="PSDec 3" xfId="732"/>
    <cellStyle name="PSDec 3 2" xfId="733"/>
    <cellStyle name="PSDec 4" xfId="734"/>
    <cellStyle name="PSDec 4 2" xfId="735"/>
    <cellStyle name="PSDec 5" xfId="736"/>
    <cellStyle name="PSDec 5 2" xfId="737"/>
    <cellStyle name="PSDec 5 3" xfId="738"/>
    <cellStyle name="PSDec 5 3 2" xfId="739"/>
    <cellStyle name="PSDec 6" xfId="740"/>
    <cellStyle name="PSDec 6 2" xfId="741"/>
    <cellStyle name="PSDec 7" xfId="742"/>
    <cellStyle name="PSDec 8" xfId="743"/>
    <cellStyle name="PSDec 9" xfId="744"/>
    <cellStyle name="PSHeading" xfId="8"/>
    <cellStyle name="PSHeading 2" xfId="745"/>
    <cellStyle name="PSHeading 2 2" xfId="746"/>
    <cellStyle name="PSHeading 2 2 2" xfId="747"/>
    <cellStyle name="PSHeading 2 2 3" xfId="748"/>
    <cellStyle name="PSHeading 3" xfId="749"/>
    <cellStyle name="PSHeading 3 2" xfId="750"/>
    <cellStyle name="PSHeading 3 3" xfId="751"/>
    <cellStyle name="PSHeading 3 3 2" xfId="752"/>
    <cellStyle name="PSHeading 4" xfId="753"/>
    <cellStyle name="PSHeading 5" xfId="754"/>
    <cellStyle name="PSInt" xfId="9"/>
    <cellStyle name="PSInt 2" xfId="755"/>
    <cellStyle name="PSInt 2 2" xfId="756"/>
    <cellStyle name="PSInt 2 2 2" xfId="757"/>
    <cellStyle name="PSInt 3" xfId="758"/>
    <cellStyle name="PSInt 3 2" xfId="759"/>
    <cellStyle name="PSInt 4" xfId="760"/>
    <cellStyle name="PSInt 4 2" xfId="761"/>
    <cellStyle name="PSInt 5" xfId="762"/>
    <cellStyle name="PSInt 5 2" xfId="763"/>
    <cellStyle name="PSInt 5 3" xfId="764"/>
    <cellStyle name="PSInt 5 3 2" xfId="765"/>
    <cellStyle name="PSInt 6" xfId="766"/>
    <cellStyle name="PSInt 6 2" xfId="767"/>
    <cellStyle name="PSInt 7" xfId="768"/>
    <cellStyle name="PSInt 8" xfId="769"/>
    <cellStyle name="PSInt 9" xfId="770"/>
    <cellStyle name="PSSpacer" xfId="10"/>
    <cellStyle name="PSSpacer 2" xfId="771"/>
    <cellStyle name="PSSpacer 2 2" xfId="772"/>
    <cellStyle name="PSSpacer 3" xfId="773"/>
    <cellStyle name="PSSpacer 3 2" xfId="774"/>
    <cellStyle name="PSSpacer 4" xfId="775"/>
    <cellStyle name="PSSpacer 4 2" xfId="776"/>
    <cellStyle name="PSSpacer 5" xfId="777"/>
    <cellStyle name="PSSpacer 5 2" xfId="778"/>
    <cellStyle name="PSSpacer 5 3" xfId="779"/>
    <cellStyle name="PSSpacer 5 3 2" xfId="780"/>
    <cellStyle name="PSSpacer 6" xfId="781"/>
    <cellStyle name="PSSpacer 6 2" xfId="782"/>
    <cellStyle name="PSSpacer 7" xfId="783"/>
    <cellStyle name="PSSpacer 8" xfId="784"/>
    <cellStyle name="Title" xfId="785" builtinId="15" customBuiltin="1"/>
    <cellStyle name="Title 2" xfId="50"/>
    <cellStyle name="Total" xfId="801" builtinId="25" customBuiltin="1"/>
    <cellStyle name="Total 2" xfId="51"/>
    <cellStyle name="Warning Text" xfId="798" builtinId="11" customBuiltin="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l/Regulatory%20Services/2014%20Compliance%20Plan/Workpapers/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C30" sqref="C30"/>
    </sheetView>
  </sheetViews>
  <sheetFormatPr defaultRowHeight="15" x14ac:dyDescent="0.25"/>
  <cols>
    <col min="1" max="1" width="8.85546875" style="1"/>
    <col min="2" max="2" width="20.7109375" customWidth="1"/>
    <col min="3" max="3" width="53.5703125" customWidth="1"/>
    <col min="4" max="4" width="22.7109375" bestFit="1" customWidth="1"/>
    <col min="5" max="5" width="3.140625" customWidth="1"/>
    <col min="6" max="6" width="16.28515625" customWidth="1"/>
    <col min="7" max="7" width="12.5703125" bestFit="1" customWidth="1"/>
  </cols>
  <sheetData>
    <row r="1" spans="1:6" ht="15.6" x14ac:dyDescent="0.3">
      <c r="B1" s="8" t="s">
        <v>4</v>
      </c>
      <c r="F1" s="2"/>
    </row>
    <row r="2" spans="1:6" ht="15.6" x14ac:dyDescent="0.3">
      <c r="B2" s="8" t="s">
        <v>20</v>
      </c>
    </row>
    <row r="3" spans="1:6" ht="15.6" x14ac:dyDescent="0.3">
      <c r="B3" s="8" t="s">
        <v>5</v>
      </c>
    </row>
    <row r="6" spans="1:6" x14ac:dyDescent="0.25">
      <c r="A6" s="10" t="s">
        <v>21</v>
      </c>
      <c r="B6" s="10" t="s">
        <v>14</v>
      </c>
      <c r="C6" s="10" t="s">
        <v>0</v>
      </c>
      <c r="D6" s="10" t="s">
        <v>15</v>
      </c>
      <c r="E6" s="11"/>
      <c r="F6" s="10" t="s">
        <v>19</v>
      </c>
    </row>
    <row r="7" spans="1:6" x14ac:dyDescent="0.25">
      <c r="A7" s="12">
        <v>-1</v>
      </c>
      <c r="B7" s="5">
        <v>4561005</v>
      </c>
      <c r="C7" t="s">
        <v>23</v>
      </c>
      <c r="D7" s="6">
        <v>-535143.05000000005</v>
      </c>
      <c r="F7" t="s">
        <v>1</v>
      </c>
    </row>
    <row r="8" spans="1:6" x14ac:dyDescent="0.25">
      <c r="A8" s="12">
        <f>A7-1</f>
        <v>-2</v>
      </c>
      <c r="B8" s="5">
        <v>4561002</v>
      </c>
      <c r="C8" t="s">
        <v>24</v>
      </c>
      <c r="D8" s="6">
        <v>196296.08</v>
      </c>
      <c r="F8" t="s">
        <v>1</v>
      </c>
    </row>
    <row r="9" spans="1:6" x14ac:dyDescent="0.25">
      <c r="A9" s="12">
        <f>A8-1</f>
        <v>-3</v>
      </c>
      <c r="B9" s="5">
        <v>4561035</v>
      </c>
      <c r="C9" t="s">
        <v>8</v>
      </c>
      <c r="D9" s="6">
        <v>45453207</v>
      </c>
      <c r="F9" t="s">
        <v>1</v>
      </c>
    </row>
    <row r="10" spans="1:6" x14ac:dyDescent="0.25">
      <c r="A10" s="12">
        <f t="shared" ref="A10:A15" si="0">A9-1</f>
        <v>-4</v>
      </c>
      <c r="B10" s="5">
        <v>4561036</v>
      </c>
      <c r="C10" t="s">
        <v>9</v>
      </c>
      <c r="D10" s="6">
        <v>566356</v>
      </c>
      <c r="F10" t="s">
        <v>2</v>
      </c>
    </row>
    <row r="11" spans="1:6" x14ac:dyDescent="0.25">
      <c r="A11" s="12">
        <f t="shared" si="0"/>
        <v>-5</v>
      </c>
      <c r="B11" s="5">
        <v>4561060</v>
      </c>
      <c r="C11" t="s">
        <v>10</v>
      </c>
      <c r="D11" s="6">
        <v>788524</v>
      </c>
      <c r="F11" t="s">
        <v>1</v>
      </c>
    </row>
    <row r="12" spans="1:6" x14ac:dyDescent="0.25">
      <c r="A12" s="12">
        <f t="shared" si="0"/>
        <v>-6</v>
      </c>
      <c r="B12" s="5">
        <v>5650012</v>
      </c>
      <c r="C12" t="s">
        <v>11</v>
      </c>
      <c r="D12" s="6">
        <v>5035193</v>
      </c>
      <c r="F12" t="s">
        <v>1</v>
      </c>
    </row>
    <row r="13" spans="1:6" x14ac:dyDescent="0.25">
      <c r="A13" s="12">
        <f t="shared" si="0"/>
        <v>-7</v>
      </c>
      <c r="B13" s="5">
        <v>5650016</v>
      </c>
      <c r="C13" t="s">
        <v>12</v>
      </c>
      <c r="D13" s="6">
        <v>18568254</v>
      </c>
      <c r="F13" t="s">
        <v>1</v>
      </c>
    </row>
    <row r="14" spans="1:6" x14ac:dyDescent="0.25">
      <c r="A14" s="12">
        <f t="shared" si="0"/>
        <v>-8</v>
      </c>
      <c r="B14" s="5">
        <v>5650019</v>
      </c>
      <c r="C14" t="s">
        <v>13</v>
      </c>
      <c r="D14" s="7">
        <v>3965830</v>
      </c>
      <c r="F14" t="s">
        <v>1</v>
      </c>
    </row>
    <row r="15" spans="1:6" x14ac:dyDescent="0.25">
      <c r="A15" s="12">
        <f t="shared" si="0"/>
        <v>-9</v>
      </c>
      <c r="B15" t="s">
        <v>6</v>
      </c>
      <c r="D15" s="6">
        <f>SUM(D7:D14)</f>
        <v>74038517.030000001</v>
      </c>
    </row>
    <row r="16" spans="1:6" x14ac:dyDescent="0.25">
      <c r="A16" s="12" t="s">
        <v>3</v>
      </c>
    </row>
    <row r="17" spans="1:7" ht="14.45" x14ac:dyDescent="0.3">
      <c r="A17" s="12">
        <f>A15-1</f>
        <v>-10</v>
      </c>
      <c r="B17" t="s">
        <v>18</v>
      </c>
      <c r="D17" s="4">
        <f>3789173+882204</f>
        <v>4671377</v>
      </c>
      <c r="E17" s="5" t="s">
        <v>3</v>
      </c>
      <c r="F17" t="s">
        <v>2</v>
      </c>
    </row>
    <row r="18" spans="1:7" ht="14.45" x14ac:dyDescent="0.3">
      <c r="A18" s="12" t="s">
        <v>3</v>
      </c>
      <c r="E18" s="5"/>
    </row>
    <row r="19" spans="1:7" ht="14.45" x14ac:dyDescent="0.3">
      <c r="A19" s="12">
        <f>A17-1</f>
        <v>-11</v>
      </c>
      <c r="B19" t="s">
        <v>16</v>
      </c>
      <c r="D19" s="4">
        <v>42026</v>
      </c>
      <c r="E19" s="5" t="s">
        <v>3</v>
      </c>
      <c r="F19" t="s">
        <v>1</v>
      </c>
    </row>
    <row r="20" spans="1:7" ht="14.45" x14ac:dyDescent="0.3">
      <c r="A20" s="12" t="s">
        <v>3</v>
      </c>
    </row>
    <row r="21" spans="1:7" ht="14.45" x14ac:dyDescent="0.3">
      <c r="A21" s="12">
        <f>A19-1</f>
        <v>-12</v>
      </c>
      <c r="B21" t="s">
        <v>17</v>
      </c>
      <c r="D21" s="4">
        <v>-13981.97</v>
      </c>
      <c r="F21" t="s">
        <v>2</v>
      </c>
    </row>
    <row r="22" spans="1:7" ht="14.45" x14ac:dyDescent="0.3">
      <c r="A22" s="12" t="s">
        <v>3</v>
      </c>
    </row>
    <row r="23" spans="1:7" ht="16.149999999999999" thickBot="1" x14ac:dyDescent="0.35">
      <c r="A23" s="12">
        <f>A21-1</f>
        <v>-13</v>
      </c>
      <c r="B23" s="8" t="s">
        <v>7</v>
      </c>
      <c r="D23" s="9">
        <f>SUM(D15:D21)</f>
        <v>78737938.060000002</v>
      </c>
      <c r="F23" s="15"/>
      <c r="G23" s="16"/>
    </row>
    <row r="24" spans="1:7" ht="15.75" thickTop="1" x14ac:dyDescent="0.25">
      <c r="A24" s="12" t="s">
        <v>3</v>
      </c>
    </row>
    <row r="25" spans="1:7" ht="15.75" thickBot="1" x14ac:dyDescent="0.3">
      <c r="A25" s="12">
        <f>A23-1</f>
        <v>-14</v>
      </c>
      <c r="B25" t="s">
        <v>22</v>
      </c>
      <c r="D25" s="13">
        <f>D23/12</f>
        <v>6561494.8383333338</v>
      </c>
    </row>
    <row r="26" spans="1:7" ht="15.75" thickTop="1" x14ac:dyDescent="0.25">
      <c r="B26" t="s">
        <v>3</v>
      </c>
    </row>
    <row r="27" spans="1:7" x14ac:dyDescent="0.25">
      <c r="B27" t="s">
        <v>3</v>
      </c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25" sqref="B25"/>
    </sheetView>
  </sheetViews>
  <sheetFormatPr defaultRowHeight="15" x14ac:dyDescent="0.25"/>
  <cols>
    <col min="1" max="1" width="9.5703125" customWidth="1"/>
    <col min="2" max="2" width="53.140625" customWidth="1"/>
    <col min="3" max="6" width="18" bestFit="1" customWidth="1"/>
    <col min="7" max="8" width="18" style="19" customWidth="1"/>
  </cols>
  <sheetData>
    <row r="1" spans="1:9" x14ac:dyDescent="0.25">
      <c r="A1" t="s">
        <v>25</v>
      </c>
    </row>
    <row r="3" spans="1:9" x14ac:dyDescent="0.25">
      <c r="A3" s="17"/>
      <c r="B3" s="22" t="s">
        <v>26</v>
      </c>
      <c r="C3" s="23">
        <v>2017</v>
      </c>
      <c r="D3" s="23">
        <v>2018</v>
      </c>
      <c r="E3" s="23">
        <v>2019</v>
      </c>
      <c r="F3" s="23">
        <v>2020</v>
      </c>
      <c r="G3" s="23">
        <v>2021</v>
      </c>
      <c r="H3" s="23">
        <v>2022</v>
      </c>
    </row>
    <row r="4" spans="1:9" x14ac:dyDescent="0.25">
      <c r="A4" s="19">
        <v>5650012</v>
      </c>
      <c r="B4" s="19" t="s">
        <v>11</v>
      </c>
      <c r="C4" s="20">
        <v>3437718</v>
      </c>
      <c r="D4" s="20">
        <v>1558691</v>
      </c>
      <c r="E4" s="20">
        <v>1675475</v>
      </c>
      <c r="F4" s="20">
        <v>1846538</v>
      </c>
      <c r="G4" s="20">
        <v>2232040</v>
      </c>
      <c r="H4" s="20">
        <v>2503778</v>
      </c>
      <c r="I4" s="19" t="s">
        <v>1</v>
      </c>
    </row>
    <row r="5" spans="1:9" x14ac:dyDescent="0.25">
      <c r="A5" s="19">
        <v>5650016</v>
      </c>
      <c r="B5" s="19" t="s">
        <v>12</v>
      </c>
      <c r="C5" s="20">
        <v>19460406</v>
      </c>
      <c r="D5" s="20">
        <v>31834038</v>
      </c>
      <c r="E5" s="20">
        <v>38913916</v>
      </c>
      <c r="F5" s="20">
        <v>48217220</v>
      </c>
      <c r="G5" s="20">
        <v>61160008</v>
      </c>
      <c r="H5" s="20">
        <v>73421256</v>
      </c>
      <c r="I5" s="19" t="s">
        <v>1</v>
      </c>
    </row>
    <row r="6" spans="1:9" x14ac:dyDescent="0.25">
      <c r="A6" s="19">
        <v>5650019</v>
      </c>
      <c r="B6" s="19" t="s">
        <v>28</v>
      </c>
      <c r="C6" s="20">
        <v>3533060</v>
      </c>
      <c r="D6" s="20">
        <v>3473945</v>
      </c>
      <c r="E6" s="20">
        <v>3743206</v>
      </c>
      <c r="F6" s="20">
        <v>3814712</v>
      </c>
      <c r="G6" s="20">
        <v>3892578</v>
      </c>
      <c r="H6" s="20">
        <v>3821926</v>
      </c>
      <c r="I6" s="19" t="s">
        <v>1</v>
      </c>
    </row>
    <row r="7" spans="1:9" x14ac:dyDescent="0.25">
      <c r="A7" s="19">
        <v>4561005</v>
      </c>
      <c r="B7" s="19" t="s">
        <v>23</v>
      </c>
      <c r="C7" s="20">
        <v>-556049</v>
      </c>
      <c r="D7" s="20">
        <v>-556049</v>
      </c>
      <c r="E7" s="20">
        <v>-556049</v>
      </c>
      <c r="F7" s="20">
        <v>-556049</v>
      </c>
      <c r="G7" s="20">
        <v>-556048.64000000001</v>
      </c>
      <c r="H7" s="20">
        <v>-556048.64000000001</v>
      </c>
      <c r="I7" s="19" t="s">
        <v>1</v>
      </c>
    </row>
    <row r="8" spans="1:9" x14ac:dyDescent="0.25">
      <c r="A8" s="19">
        <v>4561035</v>
      </c>
      <c r="B8" s="19" t="s">
        <v>8</v>
      </c>
      <c r="C8" s="20">
        <v>38482312.829999998</v>
      </c>
      <c r="D8" s="20">
        <v>43873681.770000003</v>
      </c>
      <c r="E8" s="20">
        <v>47331308.890000001</v>
      </c>
      <c r="F8" s="20">
        <v>50248208.649999999</v>
      </c>
      <c r="G8" s="20">
        <v>51552464.469999999</v>
      </c>
      <c r="H8" s="20">
        <v>49815111.310000002</v>
      </c>
      <c r="I8" s="19" t="s">
        <v>1</v>
      </c>
    </row>
    <row r="9" spans="1:9" x14ac:dyDescent="0.25">
      <c r="A9" s="19">
        <v>4561036</v>
      </c>
      <c r="B9" s="19" t="s">
        <v>9</v>
      </c>
      <c r="C9" s="20">
        <v>446365.78</v>
      </c>
      <c r="D9" s="20">
        <v>443763.48</v>
      </c>
      <c r="E9" s="20">
        <v>441830.59</v>
      </c>
      <c r="F9" s="20">
        <v>438877.42</v>
      </c>
      <c r="G9" s="20">
        <v>438329.04</v>
      </c>
      <c r="H9" s="20">
        <v>437371.79</v>
      </c>
      <c r="I9" s="19" t="s">
        <v>2</v>
      </c>
    </row>
    <row r="10" spans="1:9" x14ac:dyDescent="0.25">
      <c r="A10" s="17">
        <v>4561060</v>
      </c>
      <c r="B10" s="17" t="s">
        <v>29</v>
      </c>
      <c r="C10" s="18">
        <v>1191735.45</v>
      </c>
      <c r="D10" s="18">
        <v>1785824.18</v>
      </c>
      <c r="E10" s="18">
        <v>1730294.67</v>
      </c>
      <c r="F10" s="18">
        <v>1671015.75</v>
      </c>
      <c r="G10" s="18">
        <v>1591318.22</v>
      </c>
      <c r="H10" s="18">
        <v>1469466.06</v>
      </c>
      <c r="I10" s="19" t="s">
        <v>1</v>
      </c>
    </row>
    <row r="11" spans="1:9" x14ac:dyDescent="0.25">
      <c r="A11" s="19"/>
      <c r="B11" s="19"/>
      <c r="C11" s="21">
        <f>SUM(C4:C10)</f>
        <v>65995549.060000002</v>
      </c>
      <c r="D11" s="21">
        <f>SUM(D4:D10)</f>
        <v>82413894.430000022</v>
      </c>
      <c r="E11" s="21">
        <f>SUM(E4:E10)</f>
        <v>93279982.150000006</v>
      </c>
      <c r="F11" s="21">
        <f>SUM(F4:F10)</f>
        <v>105680522.82000001</v>
      </c>
      <c r="G11" s="21">
        <f>SUM(G4:G10)</f>
        <v>120310689.09</v>
      </c>
      <c r="H11" s="21">
        <f>SUM(H4:H10)</f>
        <v>130912860.52000001</v>
      </c>
    </row>
    <row r="12" spans="1:9" x14ac:dyDescent="0.25">
      <c r="A12" s="14"/>
      <c r="B12" s="3"/>
      <c r="C12" s="3"/>
      <c r="D12" s="3"/>
      <c r="E12" s="3"/>
      <c r="G12" s="3"/>
    </row>
    <row r="13" spans="1:9" x14ac:dyDescent="0.25">
      <c r="A13" s="17"/>
      <c r="B13" s="22" t="s">
        <v>27</v>
      </c>
      <c r="C13" s="23">
        <v>2017</v>
      </c>
      <c r="D13" s="23">
        <v>2018</v>
      </c>
      <c r="E13" s="23">
        <v>2019</v>
      </c>
      <c r="F13" s="23">
        <v>2020</v>
      </c>
      <c r="G13" s="23">
        <v>2021</v>
      </c>
      <c r="H13" s="23">
        <v>2022</v>
      </c>
    </row>
    <row r="14" spans="1:9" x14ac:dyDescent="0.25">
      <c r="A14" s="19">
        <v>5650012</v>
      </c>
      <c r="B14" s="19" t="s">
        <v>11</v>
      </c>
      <c r="C14" s="20">
        <v>58484709</v>
      </c>
      <c r="D14" s="20">
        <v>26810371</v>
      </c>
      <c r="E14" s="20">
        <v>29132601</v>
      </c>
      <c r="F14" s="20">
        <v>32127963</v>
      </c>
      <c r="G14" s="20">
        <v>38913926</v>
      </c>
      <c r="H14" s="20">
        <v>43663649</v>
      </c>
    </row>
    <row r="15" spans="1:9" x14ac:dyDescent="0.25">
      <c r="A15" s="19">
        <v>5650016</v>
      </c>
      <c r="B15" s="19" t="s">
        <v>12</v>
      </c>
      <c r="C15" s="20">
        <v>382220516</v>
      </c>
      <c r="D15" s="20">
        <v>622717199</v>
      </c>
      <c r="E15" s="20">
        <v>765169143</v>
      </c>
      <c r="F15" s="20">
        <v>931859858</v>
      </c>
      <c r="G15" s="20">
        <v>1140839101</v>
      </c>
      <c r="H15" s="20">
        <v>1319878832</v>
      </c>
    </row>
    <row r="16" spans="1:9" x14ac:dyDescent="0.25">
      <c r="A16" s="19">
        <v>5650019</v>
      </c>
      <c r="B16" s="19" t="s">
        <v>28</v>
      </c>
      <c r="C16" s="20">
        <v>61756748</v>
      </c>
      <c r="D16" s="20">
        <v>62874111</v>
      </c>
      <c r="E16" s="20">
        <v>68387953</v>
      </c>
      <c r="F16" s="20">
        <v>69529194</v>
      </c>
      <c r="G16" s="20">
        <v>70233792</v>
      </c>
      <c r="H16" s="20">
        <v>67881557</v>
      </c>
    </row>
    <row r="17" spans="1:8" x14ac:dyDescent="0.25">
      <c r="A17" s="19">
        <v>4561005</v>
      </c>
      <c r="B17" s="19" t="s">
        <v>23</v>
      </c>
      <c r="C17" s="20">
        <v>-8281715</v>
      </c>
      <c r="D17" s="20">
        <v>-8281715</v>
      </c>
      <c r="E17" s="20">
        <v>-8281715</v>
      </c>
      <c r="F17" s="20">
        <v>-8281715</v>
      </c>
      <c r="G17" s="20">
        <v>-8281715</v>
      </c>
      <c r="H17" s="20">
        <v>-8281715</v>
      </c>
    </row>
    <row r="18" spans="1:8" x14ac:dyDescent="0.25">
      <c r="A18" s="19">
        <v>4561035</v>
      </c>
      <c r="B18" s="19" t="s">
        <v>8</v>
      </c>
      <c r="C18" s="20">
        <v>603536951</v>
      </c>
      <c r="D18" s="20">
        <v>679483587</v>
      </c>
      <c r="E18" s="20">
        <v>734368105</v>
      </c>
      <c r="F18" s="20">
        <v>781254802</v>
      </c>
      <c r="G18" s="20">
        <v>824124882</v>
      </c>
      <c r="H18" s="20">
        <v>829173860</v>
      </c>
    </row>
    <row r="19" spans="1:8" x14ac:dyDescent="0.25">
      <c r="A19" s="19">
        <v>4561036</v>
      </c>
      <c r="B19" s="19" t="s">
        <v>9</v>
      </c>
      <c r="C19" s="20">
        <v>7578291</v>
      </c>
      <c r="D19" s="20">
        <v>7559105</v>
      </c>
      <c r="E19" s="20">
        <v>7538583</v>
      </c>
      <c r="F19" s="20">
        <v>7481706</v>
      </c>
      <c r="G19" s="20">
        <v>7492002</v>
      </c>
      <c r="H19" s="20">
        <v>7501220</v>
      </c>
    </row>
    <row r="20" spans="1:8" x14ac:dyDescent="0.25">
      <c r="A20" s="17">
        <v>4561060</v>
      </c>
      <c r="B20" s="17" t="s">
        <v>29</v>
      </c>
      <c r="C20" s="18">
        <v>18686048</v>
      </c>
      <c r="D20" s="18">
        <v>27657542</v>
      </c>
      <c r="E20" s="18">
        <v>26846357</v>
      </c>
      <c r="F20" s="18">
        <v>25980808</v>
      </c>
      <c r="G20" s="18">
        <v>25439035</v>
      </c>
      <c r="H20" s="18">
        <v>24459302</v>
      </c>
    </row>
    <row r="21" spans="1:8" x14ac:dyDescent="0.25">
      <c r="A21" s="19"/>
      <c r="B21" s="19"/>
      <c r="C21" s="21">
        <f>SUM(C14:C20)</f>
        <v>1123981548</v>
      </c>
      <c r="D21" s="21">
        <f>SUM(D14:D20)</f>
        <v>1418820200</v>
      </c>
      <c r="E21" s="21">
        <f>SUM(E14:E20)</f>
        <v>1623161027</v>
      </c>
      <c r="F21" s="21">
        <f>SUM(F14:F20)</f>
        <v>1839952616</v>
      </c>
      <c r="G21" s="21">
        <f>SUM(G14:G20)</f>
        <v>2098761023</v>
      </c>
      <c r="H21" s="21">
        <f>SUM(H14:H20)</f>
        <v>2284276705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Base Rate Amounts</vt:lpstr>
      <vt:lpstr>Forecasted</vt:lpstr>
      <vt:lpstr>'Base Rate Amounts'!Print_Area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Alex Vaughan</cp:lastModifiedBy>
  <cp:lastPrinted>2016-07-19T13:40:20Z</cp:lastPrinted>
  <dcterms:created xsi:type="dcterms:W3CDTF">2015-03-17T12:16:01Z</dcterms:created>
  <dcterms:modified xsi:type="dcterms:W3CDTF">2017-08-23T19:40:52Z</dcterms:modified>
</cp:coreProperties>
</file>