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0" yWindow="-20" windowWidth="8040" windowHeight="4850"/>
  </bookViews>
  <sheets>
    <sheet name="KIUC 1-46e" sheetId="1" r:id="rId1"/>
  </sheets>
  <calcPr calcId="145621"/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E14" i="1"/>
  <c r="D14" i="1"/>
  <c r="J13" i="1"/>
  <c r="I13" i="1"/>
  <c r="H13" i="1"/>
  <c r="G13" i="1"/>
  <c r="F13" i="1"/>
  <c r="E13" i="1"/>
  <c r="D13" i="1"/>
  <c r="J10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<sst xmlns="http://schemas.openxmlformats.org/spreadsheetml/2006/main" count="24" uniqueCount="15">
  <si>
    <t>Test Year</t>
  </si>
  <si>
    <t>4264000</t>
  </si>
  <si>
    <t>5880000</t>
  </si>
  <si>
    <t>9080009</t>
  </si>
  <si>
    <t>9200000</t>
  </si>
  <si>
    <t>9280002</t>
  </si>
  <si>
    <t>Grand Total</t>
  </si>
  <si>
    <t>Test Year Total</t>
  </si>
  <si>
    <t>Outside of Test Year</t>
  </si>
  <si>
    <t>Outside of Test Year Total</t>
  </si>
  <si>
    <t>Timing of Payment</t>
  </si>
  <si>
    <t>Name</t>
  </si>
  <si>
    <t>Date Paid</t>
  </si>
  <si>
    <t>Ranie Wohnhas</t>
  </si>
  <si>
    <t>Allison Barker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</si>
</sst>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7">
      <alignment horizontal="center"/>
    </xf>
    <xf numFmtId="0" fontId="1" fillId="0" borderId="0" applyNumberFormat="0" applyFont="0" applyFill="0" applyBorder="0" applyAlignment="0" applyProtection="0">
      <alignment horizontal="left"/>
    </xf>
    <xf numFmtId="4" fontId="1" fillId="0" borderId="0" applyFont="0" applyFill="0" applyBorder="0" applyAlignment="0" applyProtection="0"/>
    <xf numFmtId="15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3" borderId="0" applyNumberFormat="0" applyFont="0" applyBorder="0" applyAlignment="0" applyProtection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43" fontId="0" fillId="0" borderId="1" xfId="0" applyNumberFormat="1" applyBorder="1"/>
    <xf numFmtId="0" fontId="0" fillId="0" borderId="3" xfId="0" applyBorder="1"/>
    <xf numFmtId="43" fontId="0" fillId="0" borderId="4" xfId="0" applyNumberFormat="1" applyBorder="1"/>
    <xf numFmtId="0" fontId="0" fillId="0" borderId="5" xfId="0" applyBorder="1"/>
    <xf numFmtId="43" fontId="0" fillId="0" borderId="5" xfId="0" applyNumberFormat="1" applyBorder="1"/>
    <xf numFmtId="14" fontId="0" fillId="0" borderId="2" xfId="0" applyNumberFormat="1" applyBorder="1"/>
    <xf numFmtId="14" fontId="0" fillId="0" borderId="0" xfId="0" applyNumberFormat="1"/>
    <xf numFmtId="14" fontId="0" fillId="0" borderId="6" xfId="0" applyNumberFormat="1" applyBorder="1"/>
    <xf numFmtId="43" fontId="0" fillId="0" borderId="2" xfId="8" applyFont="1" applyBorder="1"/>
    <xf numFmtId="43" fontId="0" fillId="0" borderId="0" xfId="8" applyFont="1"/>
    <xf numFmtId="43" fontId="0" fillId="0" borderId="9" xfId="8" applyFont="1" applyBorder="1"/>
    <xf numFmtId="43" fontId="0" fillId="0" borderId="0" xfId="8" applyFont="1" applyBorder="1"/>
    <xf numFmtId="43" fontId="0" fillId="0" borderId="10" xfId="8" applyFont="1" applyBorder="1"/>
    <xf numFmtId="43" fontId="0" fillId="0" borderId="12" xfId="8" applyFont="1" applyBorder="1"/>
    <xf numFmtId="43" fontId="0" fillId="0" borderId="11" xfId="8" applyFont="1" applyBorder="1"/>
    <xf numFmtId="43" fontId="0" fillId="0" borderId="6" xfId="8" applyFont="1" applyBorder="1"/>
    <xf numFmtId="43" fontId="0" fillId="0" borderId="8" xfId="8" applyFont="1" applyBorder="1"/>
    <xf numFmtId="14" fontId="0" fillId="0" borderId="0" xfId="0" applyNumberFormat="1" applyBorder="1"/>
    <xf numFmtId="0" fontId="0" fillId="2" borderId="13" xfId="0" applyFill="1" applyBorder="1" applyAlignment="1">
      <alignment horizontal="center"/>
    </xf>
    <xf numFmtId="14" fontId="0" fillId="2" borderId="14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4" xfId="0" applyBorder="1"/>
  </cellXfs>
  <cellStyles count="9">
    <cellStyle name="Comma" xfId="8" builtinId="3"/>
    <cellStyle name="Normal" xfId="0" builtinId="0"/>
    <cellStyle name="Normal 2" xfId="1"/>
    <cellStyle name="PSChar" xfId="3"/>
    <cellStyle name="PSDate" xfId="5"/>
    <cellStyle name="PSDec" xfId="4"/>
    <cellStyle name="PSHeading" xfId="2"/>
    <cellStyle name="PSInt" xfId="6"/>
    <cellStyle name="PSSpacer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workbookViewId="0">
      <selection activeCell="J19" sqref="J19"/>
    </sheetView>
  </sheetViews>
  <sheetFormatPr defaultColWidth="8.7265625" defaultRowHeight="14.5" x14ac:dyDescent="0.35"/>
  <cols>
    <col min="1" max="1" width="25.26953125" customWidth="1"/>
    <col min="2" max="2" width="16.26953125" bestFit="1" customWidth="1"/>
    <col min="3" max="3" width="10.54296875" style="8" bestFit="1" customWidth="1"/>
    <col min="4" max="4" width="11.7265625" bestFit="1" customWidth="1"/>
    <col min="5" max="6" width="9.7265625" bestFit="1" customWidth="1"/>
    <col min="7" max="7" width="8.1796875" bestFit="1" customWidth="1"/>
    <col min="8" max="8" width="10.7265625" bestFit="1" customWidth="1"/>
    <col min="9" max="9" width="8.1796875" bestFit="1" customWidth="1"/>
    <col min="10" max="10" width="11.54296875" bestFit="1" customWidth="1"/>
  </cols>
  <sheetData>
    <row r="1" spans="1:10" x14ac:dyDescent="0.35">
      <c r="A1" s="20" t="s">
        <v>10</v>
      </c>
      <c r="B1" s="20" t="s">
        <v>11</v>
      </c>
      <c r="C1" s="21" t="s">
        <v>12</v>
      </c>
      <c r="D1" s="22">
        <v>9210001</v>
      </c>
      <c r="E1" s="22" t="s">
        <v>1</v>
      </c>
      <c r="F1" s="22" t="s">
        <v>2</v>
      </c>
      <c r="G1" s="22" t="s">
        <v>3</v>
      </c>
      <c r="H1" s="22" t="s">
        <v>4</v>
      </c>
      <c r="I1" s="22" t="s">
        <v>5</v>
      </c>
      <c r="J1" s="23" t="s">
        <v>6</v>
      </c>
    </row>
    <row r="2" spans="1:10" x14ac:dyDescent="0.35">
      <c r="A2" s="24" t="s">
        <v>0</v>
      </c>
      <c r="B2" s="4" t="s">
        <v>13</v>
      </c>
      <c r="C2" s="19">
        <v>42601</v>
      </c>
      <c r="D2" s="13"/>
      <c r="E2" s="13"/>
      <c r="F2" s="13"/>
      <c r="G2" s="13">
        <v>386.03</v>
      </c>
      <c r="H2" s="13">
        <v>17113.97</v>
      </c>
      <c r="I2" s="11"/>
      <c r="J2" s="14">
        <v>17500</v>
      </c>
    </row>
    <row r="3" spans="1:10" x14ac:dyDescent="0.35">
      <c r="A3" s="3"/>
      <c r="B3" s="4" t="s">
        <v>13</v>
      </c>
      <c r="C3" s="8">
        <v>42699</v>
      </c>
      <c r="D3" s="11"/>
      <c r="E3" s="11"/>
      <c r="F3" s="11"/>
      <c r="G3" s="11"/>
      <c r="H3" s="13">
        <v>1168.06</v>
      </c>
      <c r="I3" s="11">
        <v>40.840000000000003</v>
      </c>
      <c r="J3" s="14">
        <v>1208.8999999999999</v>
      </c>
    </row>
    <row r="4" spans="1:10" x14ac:dyDescent="0.35">
      <c r="A4" s="3"/>
      <c r="B4" s="4" t="s">
        <v>13</v>
      </c>
      <c r="C4" s="8">
        <v>42712</v>
      </c>
      <c r="D4" s="11">
        <v>34625.25</v>
      </c>
      <c r="E4" s="11"/>
      <c r="F4" s="11"/>
      <c r="G4" s="11"/>
      <c r="H4" s="13"/>
      <c r="I4" s="11"/>
      <c r="J4" s="14">
        <v>34625.25</v>
      </c>
    </row>
    <row r="5" spans="1:10" x14ac:dyDescent="0.35">
      <c r="A5" s="3"/>
      <c r="B5" s="4" t="s">
        <v>13</v>
      </c>
      <c r="C5" s="8">
        <v>42740</v>
      </c>
      <c r="D5" s="11">
        <v>19959.229999999996</v>
      </c>
      <c r="E5" s="11"/>
      <c r="F5" s="11"/>
      <c r="G5" s="11"/>
      <c r="H5" s="13"/>
      <c r="I5" s="11"/>
      <c r="J5" s="14">
        <v>19959.229999999996</v>
      </c>
    </row>
    <row r="6" spans="1:10" x14ac:dyDescent="0.35">
      <c r="A6" s="3"/>
      <c r="B6" s="4" t="s">
        <v>13</v>
      </c>
      <c r="C6" s="8">
        <v>42761</v>
      </c>
      <c r="D6" s="11">
        <v>1295.0800000000002</v>
      </c>
      <c r="E6" s="11"/>
      <c r="F6" s="11"/>
      <c r="G6" s="11"/>
      <c r="H6" s="13"/>
      <c r="I6" s="11"/>
      <c r="J6" s="14">
        <v>1295.0800000000002</v>
      </c>
    </row>
    <row r="7" spans="1:10" x14ac:dyDescent="0.35">
      <c r="A7" s="3"/>
      <c r="B7" s="4" t="s">
        <v>14</v>
      </c>
      <c r="C7" s="8">
        <v>42587</v>
      </c>
      <c r="D7" s="11"/>
      <c r="E7" s="11"/>
      <c r="F7" s="11">
        <v>3846.16</v>
      </c>
      <c r="G7" s="11"/>
      <c r="H7" s="13">
        <v>11153.84</v>
      </c>
      <c r="I7" s="11"/>
      <c r="J7" s="14">
        <v>15000</v>
      </c>
    </row>
    <row r="8" spans="1:10" x14ac:dyDescent="0.35">
      <c r="A8" s="3"/>
      <c r="B8" s="4" t="s">
        <v>14</v>
      </c>
      <c r="C8" s="8">
        <v>42614</v>
      </c>
      <c r="D8" s="11">
        <v>395</v>
      </c>
      <c r="E8" s="11"/>
      <c r="F8" s="11"/>
      <c r="G8" s="11"/>
      <c r="H8" s="13"/>
      <c r="I8" s="11"/>
      <c r="J8" s="14">
        <v>395</v>
      </c>
    </row>
    <row r="9" spans="1:10" x14ac:dyDescent="0.35">
      <c r="A9" s="3"/>
      <c r="B9" s="4" t="s">
        <v>14</v>
      </c>
      <c r="C9" s="8">
        <v>42754</v>
      </c>
      <c r="D9" s="11">
        <v>11954.87</v>
      </c>
      <c r="E9" s="11"/>
      <c r="F9" s="11"/>
      <c r="G9" s="11"/>
      <c r="H9" s="15"/>
      <c r="I9" s="11"/>
      <c r="J9" s="16">
        <v>11954.87</v>
      </c>
    </row>
    <row r="10" spans="1:10" x14ac:dyDescent="0.35">
      <c r="A10" s="1" t="s">
        <v>7</v>
      </c>
      <c r="B10" s="2"/>
      <c r="C10" s="7"/>
      <c r="D10" s="10">
        <f>SUM(D2:D9)</f>
        <v>68229.429999999993</v>
      </c>
      <c r="E10" s="10">
        <f t="shared" ref="E10:J10" si="0">SUM(E2:E9)</f>
        <v>0</v>
      </c>
      <c r="F10" s="10">
        <f t="shared" si="0"/>
        <v>3846.16</v>
      </c>
      <c r="G10" s="10">
        <f t="shared" si="0"/>
        <v>386.03</v>
      </c>
      <c r="H10" s="10">
        <f t="shared" si="0"/>
        <v>29435.870000000003</v>
      </c>
      <c r="I10" s="10">
        <f t="shared" si="0"/>
        <v>40.840000000000003</v>
      </c>
      <c r="J10" s="10">
        <f t="shared" si="0"/>
        <v>101938.33</v>
      </c>
    </row>
    <row r="11" spans="1:10" x14ac:dyDescent="0.35">
      <c r="A11" s="1" t="s">
        <v>8</v>
      </c>
      <c r="B11" s="2" t="s">
        <v>13</v>
      </c>
      <c r="C11" s="7">
        <v>42839</v>
      </c>
      <c r="D11" s="10"/>
      <c r="E11" s="10"/>
      <c r="F11" s="10">
        <v>401.69</v>
      </c>
      <c r="G11" s="10"/>
      <c r="H11" s="10">
        <v>2442.1799999999998</v>
      </c>
      <c r="I11" s="10">
        <v>623.98</v>
      </c>
      <c r="J11" s="12">
        <v>3467.85</v>
      </c>
    </row>
    <row r="12" spans="1:10" x14ac:dyDescent="0.35">
      <c r="A12" s="3"/>
      <c r="B12" s="4" t="s">
        <v>13</v>
      </c>
      <c r="C12" s="8">
        <v>42873</v>
      </c>
      <c r="D12" s="11">
        <v>-30950.1</v>
      </c>
      <c r="E12" s="11"/>
      <c r="F12" s="11"/>
      <c r="G12" s="11"/>
      <c r="H12" s="13"/>
      <c r="I12" s="11"/>
      <c r="J12" s="14">
        <v>-30950.1</v>
      </c>
    </row>
    <row r="13" spans="1:10" x14ac:dyDescent="0.35">
      <c r="A13" s="1" t="s">
        <v>9</v>
      </c>
      <c r="B13" s="2"/>
      <c r="C13" s="7"/>
      <c r="D13" s="10">
        <f>SUM(D11:D12)</f>
        <v>-30950.1</v>
      </c>
      <c r="E13" s="10">
        <f t="shared" ref="E13:I13" si="1">SUM(E11:E12)</f>
        <v>0</v>
      </c>
      <c r="F13" s="10">
        <f t="shared" si="1"/>
        <v>401.69</v>
      </c>
      <c r="G13" s="10">
        <f t="shared" si="1"/>
        <v>0</v>
      </c>
      <c r="H13" s="10">
        <f t="shared" si="1"/>
        <v>2442.1799999999998</v>
      </c>
      <c r="I13" s="10">
        <f t="shared" si="1"/>
        <v>623.98</v>
      </c>
      <c r="J13" s="18">
        <f>SUM(J11:J12)</f>
        <v>-27482.25</v>
      </c>
    </row>
    <row r="14" spans="1:10" x14ac:dyDescent="0.35">
      <c r="A14" s="5" t="s">
        <v>6</v>
      </c>
      <c r="B14" s="6"/>
      <c r="C14" s="9"/>
      <c r="D14" s="17">
        <f>+D10+D13</f>
        <v>37279.329999999994</v>
      </c>
      <c r="E14" s="17">
        <f t="shared" ref="E14:I14" si="2">+E10+E13</f>
        <v>0</v>
      </c>
      <c r="F14" s="17">
        <f t="shared" si="2"/>
        <v>4247.8499999999995</v>
      </c>
      <c r="G14" s="17">
        <f t="shared" si="2"/>
        <v>386.03</v>
      </c>
      <c r="H14" s="17">
        <f t="shared" si="2"/>
        <v>31878.050000000003</v>
      </c>
      <c r="I14" s="17">
        <f t="shared" si="2"/>
        <v>664.82</v>
      </c>
      <c r="J14" s="17">
        <f>+J10+J13</f>
        <v>74456.08</v>
      </c>
    </row>
  </sheetData>
  <pageMargins left="0.7" right="0.7" top="0.75" bottom="0.7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KIUC 1-46e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Liggett</dc:creator>
  <cp:lastModifiedBy>Jeff  Brubaker</cp:lastModifiedBy>
  <cp:lastPrinted>2017-08-21T14:36:37Z</cp:lastPrinted>
  <dcterms:created xsi:type="dcterms:W3CDTF">2017-08-16T21:21:53Z</dcterms:created>
  <dcterms:modified xsi:type="dcterms:W3CDTF">2017-08-21T14:36:44Z</dcterms:modified>
</cp:coreProperties>
</file>