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7795" windowHeight="14055" activeTab="0"/>
  </bookViews>
  <sheets>
    <sheet name="DSM Factors - Subpart A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<sst xmlns="http://schemas.openxmlformats.org/spreadsheetml/2006/main" count="28" uniqueCount="27">
  <si>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To</t>
  </si>
  <si>
    <t>From</t>
  </si>
  <si>
    <t>DSM Surcharge</t>
  </si>
  <si>
    <t>WITHOUT SPACE HEATING</t>
  </si>
  <si>
    <t>WITH SPACE HEATING</t>
  </si>
  <si>
    <t>TOTAL RESIDENTIAL</t>
  </si>
  <si>
    <t>RESIDENTIAL</t>
  </si>
  <si>
    <t>COMMERCIAL</t>
  </si>
  <si>
    <t>OTHER THAN PUBLIC AUTHORITIES</t>
  </si>
  <si>
    <t>PUBLIC AUTHS - SCHOOLS</t>
  </si>
  <si>
    <t>PUBLIC AUTHS-OTHER THAN SCHOOL</t>
  </si>
  <si>
    <t>INDUSTRIAL</t>
  </si>
  <si>
    <t>EXCLUDING MINE POWER</t>
  </si>
  <si>
    <t>MINE POWER</t>
  </si>
  <si>
    <t>TOTAL INDUSTRIAL</t>
  </si>
  <si>
    <t>TOTAL COMMERCIAL</t>
  </si>
  <si>
    <t>PUBLIC STREET &amp; HIGHWAY LIGHT</t>
  </si>
  <si>
    <t>TOTAL PUBLIC STREET &amp; HIGHWAY</t>
  </si>
  <si>
    <t>End of September 2014</t>
  </si>
  <si>
    <t>End of February 2017</t>
  </si>
  <si>
    <t>% Change</t>
  </si>
  <si>
    <t>kwh:</t>
  </si>
  <si>
    <t>Commercial Surcharge Factor</t>
  </si>
  <si>
    <t>Residential Surcharge Factor</t>
  </si>
  <si>
    <t>Residential Charge</t>
  </si>
  <si>
    <t>Commercial Charge</t>
  </si>
  <si>
    <t>* Based on 1,230 kWh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</si>
</sst>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_);_(@_)"/>
    <numFmt numFmtId="165" formatCode="mmmm\-yyyy"/>
    <numFmt numFmtId="166" formatCode="0.0%"/>
    <numFmt numFmtId="167" formatCode="_(&quot;$&quot;* #,##0.000000_);_(&quot;$&quot;* \(#,##0.000000\);_(&quot;$&quot;* &quot;-&quot;??????_);_(@_)"/>
    <numFmt numFmtId="168" formatCode="_(&quot;$&quot;* #,##0.00000_);_(&quot;$&quot;* \(#,##0.00000\);_(&quot;$&quot;* &quot;-&quot;??_);_(@_)"/>
    <numFmt numFmtId="169" formatCode="_(&quot;$&quot;* #,##0.0000_);_(&quot;$&quot;* \(#,##0.0000\);_(&quot;$&quot;* &quot;-&quot;??_);_(@_)"/>
    <numFmt numFmtId="170" formatCode="_(&quot;$&quot;* #,##0.000_);_(&quot;$&quot;* \(#,##0.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rgb="FF92D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ill="1" applyAlignment="1">
      <alignment/>
    </xf>
    <xf numFmtId="44" fontId="1" fillId="0" borderId="10" xfId="44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44" fontId="1" fillId="0" borderId="0" xfId="44" applyFont="1" applyFill="1" applyBorder="1" applyAlignment="1">
      <alignment horizontal="center"/>
    </xf>
    <xf numFmtId="164" fontId="1" fillId="0" borderId="0" xfId="44" applyNumberFormat="1" applyFont="1" applyFill="1" applyBorder="1" applyAlignment="1">
      <alignment horizontal="center"/>
    </xf>
    <xf numFmtId="10" fontId="0" fillId="0" borderId="0" xfId="59" applyNumberFormat="1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0" fontId="0" fillId="0" borderId="13" xfId="59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10" fontId="0" fillId="0" borderId="16" xfId="59" applyNumberFormat="1" applyFont="1" applyBorder="1" applyAlignment="1">
      <alignment/>
    </xf>
    <xf numFmtId="0" fontId="0" fillId="8" borderId="12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3" xfId="0" applyFill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165" fontId="1" fillId="0" borderId="21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44" fontId="1" fillId="0" borderId="13" xfId="44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44" fontId="1" fillId="0" borderId="16" xfId="44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 horizontal="center"/>
    </xf>
    <xf numFmtId="165" fontId="1" fillId="0" borderId="23" xfId="0" applyNumberFormat="1" applyFont="1" applyFill="1" applyBorder="1" applyAlignment="1">
      <alignment horizontal="center"/>
    </xf>
    <xf numFmtId="165" fontId="1" fillId="0" borderId="23" xfId="0" applyNumberFormat="1" applyFont="1" applyFill="1" applyBorder="1" applyAlignment="1">
      <alignment horizontal="center" vertical="center"/>
    </xf>
    <xf numFmtId="165" fontId="1" fillId="0" borderId="24" xfId="0" applyNumberFormat="1" applyFont="1" applyFill="1" applyBorder="1" applyAlignment="1">
      <alignment horizontal="center" vertical="center"/>
    </xf>
    <xf numFmtId="164" fontId="1" fillId="0" borderId="21" xfId="44" applyNumberFormat="1" applyFont="1" applyFill="1" applyBorder="1" applyAlignment="1">
      <alignment/>
    </xf>
    <xf numFmtId="44" fontId="1" fillId="0" borderId="10" xfId="44" applyNumberFormat="1" applyFont="1" applyFill="1" applyBorder="1" applyAlignment="1">
      <alignment/>
    </xf>
    <xf numFmtId="164" fontId="1" fillId="0" borderId="12" xfId="44" applyNumberFormat="1" applyFont="1" applyFill="1" applyBorder="1" applyAlignment="1">
      <alignment/>
    </xf>
    <xf numFmtId="164" fontId="1" fillId="0" borderId="14" xfId="44" applyNumberFormat="1" applyFont="1" applyFill="1" applyBorder="1" applyAlignment="1">
      <alignment/>
    </xf>
    <xf numFmtId="44" fontId="1" fillId="0" borderId="25" xfId="44" applyFont="1" applyFill="1" applyBorder="1" applyAlignment="1">
      <alignment/>
    </xf>
    <xf numFmtId="44" fontId="1" fillId="0" borderId="26" xfId="44" applyFont="1" applyFill="1" applyBorder="1" applyAlignment="1">
      <alignment/>
    </xf>
    <xf numFmtId="164" fontId="1" fillId="0" borderId="26" xfId="44" applyNumberFormat="1" applyFont="1" applyFill="1" applyBorder="1" applyAlignment="1">
      <alignment/>
    </xf>
    <xf numFmtId="164" fontId="1" fillId="0" borderId="27" xfId="44" applyNumberFormat="1" applyFont="1" applyFill="1" applyBorder="1" applyAlignment="1">
      <alignment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/>
    </xf>
    <xf numFmtId="0" fontId="43" fillId="34" borderId="28" xfId="0" applyFont="1" applyFill="1" applyBorder="1" applyAlignment="1">
      <alignment horizontal="center"/>
    </xf>
    <xf numFmtId="0" fontId="43" fillId="34" borderId="30" xfId="0" applyFont="1" applyFill="1" applyBorder="1" applyAlignment="1">
      <alignment horizontal="center"/>
    </xf>
    <xf numFmtId="0" fontId="39" fillId="0" borderId="25" xfId="0" applyFont="1" applyBorder="1" applyAlignment="1">
      <alignment horizontal="left"/>
    </xf>
    <xf numFmtId="0" fontId="39" fillId="0" borderId="31" xfId="0" applyFont="1" applyBorder="1" applyAlignment="1">
      <alignment horizontal="left"/>
    </xf>
    <xf numFmtId="0" fontId="39" fillId="0" borderId="26" xfId="0" applyFont="1" applyBorder="1" applyAlignment="1">
      <alignment horizontal="left"/>
    </xf>
    <xf numFmtId="0" fontId="39" fillId="0" borderId="3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2" max="2" width="20.140625" style="0" customWidth="1"/>
    <col min="3" max="3" width="20.00390625" style="0" customWidth="1"/>
    <col min="4" max="4" width="21.421875" style="0" customWidth="1"/>
    <col min="5" max="5" width="26.00390625" style="0" customWidth="1"/>
    <col min="6" max="7" width="21.421875" style="0" customWidth="1"/>
    <col min="8" max="8" width="9.140625" style="3" customWidth="1"/>
    <col min="9" max="9" width="9.140625" style="0" customWidth="1"/>
    <col min="10" max="10" width="10.8515625" style="0" customWidth="1"/>
    <col min="11" max="12" width="9.140625" style="0" customWidth="1"/>
  </cols>
  <sheetData>
    <row r="1" spans="24:25" ht="15.75" thickBot="1">
      <c r="X1" s="29" t="s">
        <v>21</v>
      </c>
      <c r="Y1" s="5">
        <v>1230</v>
      </c>
    </row>
    <row r="2" spans="2:7" ht="15.75" thickBot="1">
      <c r="B2" s="54" t="s">
        <v>2</v>
      </c>
      <c r="C2" s="55"/>
      <c r="D2" s="55"/>
      <c r="E2" s="55"/>
      <c r="F2" s="55"/>
      <c r="G2" s="56"/>
    </row>
    <row r="3" spans="2:9" ht="30.75" thickBot="1">
      <c r="B3" s="50" t="s">
        <v>0</v>
      </c>
      <c r="C3" s="51" t="s">
        <v>1</v>
      </c>
      <c r="D3" s="49" t="s">
        <v>23</v>
      </c>
      <c r="E3" s="53" t="s">
        <v>24</v>
      </c>
      <c r="F3" s="52" t="s">
        <v>22</v>
      </c>
      <c r="G3" s="53" t="s">
        <v>25</v>
      </c>
      <c r="H3" s="4"/>
      <c r="I3" s="27"/>
    </row>
    <row r="4" spans="2:9" ht="15">
      <c r="B4" s="31">
        <v>39173</v>
      </c>
      <c r="C4" s="37">
        <v>39326</v>
      </c>
      <c r="D4" s="41">
        <v>0.000152</v>
      </c>
      <c r="E4" s="42">
        <f>D4*$Y$1</f>
        <v>0.18696000000000002</v>
      </c>
      <c r="F4" s="45">
        <v>0</v>
      </c>
      <c r="G4" s="2">
        <f>F4*$Y$1</f>
        <v>0</v>
      </c>
      <c r="H4" s="6"/>
      <c r="I4" s="1"/>
    </row>
    <row r="5" spans="2:9" ht="15">
      <c r="B5" s="32">
        <v>39356</v>
      </c>
      <c r="C5" s="38">
        <v>39508</v>
      </c>
      <c r="D5" s="43">
        <v>0.000637</v>
      </c>
      <c r="E5" s="33">
        <f aca="true" t="shared" si="0" ref="E5:E19">D5*$Y$1</f>
        <v>0.7835099999999999</v>
      </c>
      <c r="F5" s="46">
        <v>0</v>
      </c>
      <c r="G5" s="33">
        <f aca="true" t="shared" si="1" ref="G5:G19">F5*$Y$1</f>
        <v>0</v>
      </c>
      <c r="H5" s="6"/>
      <c r="I5" s="1"/>
    </row>
    <row r="6" spans="2:9" ht="15">
      <c r="B6" s="32">
        <v>39539</v>
      </c>
      <c r="C6" s="38">
        <v>39753</v>
      </c>
      <c r="D6" s="43">
        <v>0.000218</v>
      </c>
      <c r="E6" s="33">
        <f t="shared" si="0"/>
        <v>0.26814</v>
      </c>
      <c r="F6" s="46">
        <v>0</v>
      </c>
      <c r="G6" s="33">
        <f t="shared" si="1"/>
        <v>0</v>
      </c>
      <c r="H6" s="6"/>
      <c r="I6" s="1"/>
    </row>
    <row r="7" spans="2:9" ht="15">
      <c r="B7" s="32">
        <v>39783</v>
      </c>
      <c r="C7" s="38">
        <v>39904</v>
      </c>
      <c r="D7" s="43">
        <v>0.000644</v>
      </c>
      <c r="E7" s="33">
        <f t="shared" si="0"/>
        <v>0.79212</v>
      </c>
      <c r="F7" s="46">
        <v>0</v>
      </c>
      <c r="G7" s="33">
        <f t="shared" si="1"/>
        <v>0</v>
      </c>
      <c r="H7" s="6"/>
      <c r="I7" s="1"/>
    </row>
    <row r="8" spans="2:9" ht="15">
      <c r="B8" s="32">
        <v>39934</v>
      </c>
      <c r="C8" s="38">
        <v>40118</v>
      </c>
      <c r="D8" s="43">
        <v>0.000353</v>
      </c>
      <c r="E8" s="33">
        <f t="shared" si="0"/>
        <v>0.43419</v>
      </c>
      <c r="F8" s="46">
        <v>0</v>
      </c>
      <c r="G8" s="33">
        <f t="shared" si="1"/>
        <v>0</v>
      </c>
      <c r="H8" s="6"/>
      <c r="I8" s="1"/>
    </row>
    <row r="9" spans="2:9" ht="15">
      <c r="B9" s="32">
        <v>40148</v>
      </c>
      <c r="C9" s="38">
        <v>40238</v>
      </c>
      <c r="D9" s="43">
        <v>0.000641</v>
      </c>
      <c r="E9" s="33">
        <f t="shared" si="0"/>
        <v>0.78843</v>
      </c>
      <c r="F9" s="46">
        <v>0</v>
      </c>
      <c r="G9" s="33">
        <f t="shared" si="1"/>
        <v>0</v>
      </c>
      <c r="H9" s="6"/>
      <c r="I9" s="1"/>
    </row>
    <row r="10" spans="2:9" ht="15">
      <c r="B10" s="32">
        <v>40269</v>
      </c>
      <c r="C10" s="38">
        <v>40422</v>
      </c>
      <c r="D10" s="43">
        <v>0.000711</v>
      </c>
      <c r="E10" s="33">
        <f t="shared" si="0"/>
        <v>0.87453</v>
      </c>
      <c r="F10" s="46">
        <v>0</v>
      </c>
      <c r="G10" s="33">
        <f t="shared" si="1"/>
        <v>0</v>
      </c>
      <c r="H10" s="6"/>
      <c r="I10" s="1"/>
    </row>
    <row r="11" spans="2:9" ht="15">
      <c r="B11" s="32">
        <v>40452</v>
      </c>
      <c r="C11" s="38">
        <v>40664</v>
      </c>
      <c r="D11" s="43">
        <v>0.001612</v>
      </c>
      <c r="E11" s="33">
        <f t="shared" si="0"/>
        <v>1.9827599999999999</v>
      </c>
      <c r="F11" s="47">
        <v>6.2E-05</v>
      </c>
      <c r="G11" s="33">
        <f t="shared" si="1"/>
        <v>0.07626000000000001</v>
      </c>
      <c r="H11" s="7"/>
      <c r="I11" s="1"/>
    </row>
    <row r="12" spans="2:9" ht="15">
      <c r="B12" s="32">
        <v>40695</v>
      </c>
      <c r="C12" s="38">
        <v>40909</v>
      </c>
      <c r="D12" s="43">
        <v>0.000774</v>
      </c>
      <c r="E12" s="33">
        <f t="shared" si="0"/>
        <v>0.95202</v>
      </c>
      <c r="F12" s="47">
        <v>0.000558</v>
      </c>
      <c r="G12" s="33">
        <f t="shared" si="1"/>
        <v>0.6863400000000001</v>
      </c>
      <c r="H12" s="7"/>
      <c r="I12" s="1"/>
    </row>
    <row r="13" spans="2:9" ht="15">
      <c r="B13" s="32">
        <v>40940</v>
      </c>
      <c r="C13" s="38">
        <v>41030</v>
      </c>
      <c r="D13" s="43">
        <v>0.000849</v>
      </c>
      <c r="E13" s="33">
        <f t="shared" si="0"/>
        <v>1.04427</v>
      </c>
      <c r="F13" s="47">
        <v>0.001529</v>
      </c>
      <c r="G13" s="33">
        <f t="shared" si="1"/>
        <v>1.88067</v>
      </c>
      <c r="H13" s="7"/>
      <c r="I13" s="1"/>
    </row>
    <row r="14" spans="2:9" ht="15">
      <c r="B14" s="32">
        <v>41061</v>
      </c>
      <c r="C14" s="38">
        <v>41426</v>
      </c>
      <c r="D14" s="43">
        <v>0.000826</v>
      </c>
      <c r="E14" s="33">
        <f t="shared" si="0"/>
        <v>1.01598</v>
      </c>
      <c r="F14" s="47">
        <v>0.000538</v>
      </c>
      <c r="G14" s="33">
        <f t="shared" si="1"/>
        <v>0.66174</v>
      </c>
      <c r="H14" s="7"/>
      <c r="I14" s="1"/>
    </row>
    <row r="15" spans="2:9" ht="15">
      <c r="B15" s="32">
        <v>41456</v>
      </c>
      <c r="C15" s="38">
        <v>41791</v>
      </c>
      <c r="D15" s="43">
        <v>0.002145</v>
      </c>
      <c r="E15" s="33">
        <f t="shared" si="0"/>
        <v>2.6383500000000004</v>
      </c>
      <c r="F15" s="47">
        <v>0.000825</v>
      </c>
      <c r="G15" s="33">
        <f t="shared" si="1"/>
        <v>1.01475</v>
      </c>
      <c r="H15" s="7"/>
      <c r="I15" s="1"/>
    </row>
    <row r="16" spans="2:9" ht="15">
      <c r="B16" s="34">
        <v>41821</v>
      </c>
      <c r="C16" s="39">
        <v>42036</v>
      </c>
      <c r="D16" s="43">
        <v>0.001447</v>
      </c>
      <c r="E16" s="33">
        <f t="shared" si="0"/>
        <v>1.77981</v>
      </c>
      <c r="F16" s="47">
        <v>0.000986</v>
      </c>
      <c r="G16" s="33">
        <f t="shared" si="1"/>
        <v>1.21278</v>
      </c>
      <c r="H16" s="7"/>
      <c r="I16" s="1"/>
    </row>
    <row r="17" spans="2:9" ht="15">
      <c r="B17" s="34">
        <v>42064</v>
      </c>
      <c r="C17" s="39">
        <v>42430</v>
      </c>
      <c r="D17" s="43">
        <v>0.000383</v>
      </c>
      <c r="E17" s="33">
        <f t="shared" si="0"/>
        <v>0.47109</v>
      </c>
      <c r="F17" s="47">
        <v>0.001473</v>
      </c>
      <c r="G17" s="33">
        <f t="shared" si="1"/>
        <v>1.8117899999999998</v>
      </c>
      <c r="H17" s="7"/>
      <c r="I17" s="1"/>
    </row>
    <row r="18" spans="2:9" ht="15">
      <c r="B18" s="34">
        <v>42461</v>
      </c>
      <c r="C18" s="39">
        <v>42705</v>
      </c>
      <c r="D18" s="43">
        <v>0.003159</v>
      </c>
      <c r="E18" s="33">
        <f t="shared" si="0"/>
        <v>3.88557</v>
      </c>
      <c r="F18" s="47">
        <v>0.001835</v>
      </c>
      <c r="G18" s="33">
        <f t="shared" si="1"/>
        <v>2.25705</v>
      </c>
      <c r="H18" s="7"/>
      <c r="I18" s="1"/>
    </row>
    <row r="19" spans="2:9" ht="15.75" thickBot="1">
      <c r="B19" s="35">
        <v>42736</v>
      </c>
      <c r="C19" s="40"/>
      <c r="D19" s="44">
        <v>0.008013</v>
      </c>
      <c r="E19" s="36">
        <f t="shared" si="0"/>
        <v>9.855989999999998</v>
      </c>
      <c r="F19" s="48">
        <v>0.004206</v>
      </c>
      <c r="G19" s="36">
        <f t="shared" si="1"/>
        <v>5.17338</v>
      </c>
      <c r="H19" s="7"/>
      <c r="I19" s="1"/>
    </row>
    <row r="20" ht="15">
      <c r="I20" s="1"/>
    </row>
    <row r="21" spans="1:9" ht="15">
      <c r="A21" s="30"/>
      <c r="B21" s="5" t="s">
        <v>26</v>
      </c>
      <c r="C21" s="28"/>
      <c r="I21" s="1"/>
    </row>
    <row r="22" ht="15">
      <c r="I22" s="1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3"/>
  <sheetViews>
    <sheetView zoomScalePageLayoutView="0" workbookViewId="0" topLeftCell="A1">
      <selection activeCell="G32" sqref="G32"/>
    </sheetView>
  </sheetViews>
  <sheetFormatPr defaultColWidth="9.140625" defaultRowHeight="15"/>
  <cols>
    <col min="2" max="2" width="13.28125" style="0" customWidth="1"/>
    <col min="3" max="3" width="34.140625" style="0" customWidth="1"/>
    <col min="4" max="6" width="10.57421875" style="0" customWidth="1"/>
  </cols>
  <sheetData>
    <row r="2" ht="15.75" thickBot="1"/>
    <row r="3" spans="2:6" ht="45.75" thickBot="1">
      <c r="B3" s="23"/>
      <c r="C3" s="24"/>
      <c r="D3" s="25" t="s">
        <v>18</v>
      </c>
      <c r="E3" s="25" t="s">
        <v>19</v>
      </c>
      <c r="F3" s="26" t="s">
        <v>20</v>
      </c>
    </row>
    <row r="4" spans="2:6" ht="15">
      <c r="B4" s="57" t="s">
        <v>6</v>
      </c>
      <c r="C4" s="58"/>
      <c r="D4" s="21"/>
      <c r="E4" s="21"/>
      <c r="F4" s="22"/>
    </row>
    <row r="5" spans="2:7" ht="15">
      <c r="B5" s="11"/>
      <c r="C5" s="9" t="s">
        <v>3</v>
      </c>
      <c r="D5" s="10">
        <v>53919</v>
      </c>
      <c r="E5" s="10">
        <v>51691</v>
      </c>
      <c r="F5" s="13">
        <f>(E5-D5)/D5</f>
        <v>-0.04132124112094067</v>
      </c>
      <c r="G5" s="8"/>
    </row>
    <row r="6" spans="2:6" ht="15">
      <c r="B6" s="11"/>
      <c r="C6" s="9" t="s">
        <v>4</v>
      </c>
      <c r="D6" s="10">
        <v>85390</v>
      </c>
      <c r="E6" s="10">
        <v>84827</v>
      </c>
      <c r="F6" s="13">
        <f>(E6-D6)/D6</f>
        <v>-0.006593277901393605</v>
      </c>
    </row>
    <row r="7" spans="2:6" ht="15">
      <c r="B7" s="11"/>
      <c r="C7" s="9" t="s">
        <v>5</v>
      </c>
      <c r="D7" s="10">
        <v>139309</v>
      </c>
      <c r="E7" s="10">
        <v>136518</v>
      </c>
      <c r="F7" s="13">
        <f>(E7-D7)/D7</f>
        <v>-0.020034599343904558</v>
      </c>
    </row>
    <row r="8" spans="2:6" ht="15">
      <c r="B8" s="18"/>
      <c r="C8" s="19"/>
      <c r="D8" s="19"/>
      <c r="E8" s="19"/>
      <c r="F8" s="20"/>
    </row>
    <row r="9" spans="2:6" ht="15">
      <c r="B9" s="59" t="s">
        <v>7</v>
      </c>
      <c r="C9" s="60"/>
      <c r="D9" s="9"/>
      <c r="E9" s="9"/>
      <c r="F9" s="12"/>
    </row>
    <row r="10" spans="2:6" ht="15">
      <c r="B10" s="11"/>
      <c r="C10" s="9" t="s">
        <v>8</v>
      </c>
      <c r="D10" s="10">
        <v>26722</v>
      </c>
      <c r="E10" s="10">
        <v>26532</v>
      </c>
      <c r="F10" s="13">
        <f>(E10-D10)/D10</f>
        <v>-0.007110246239053963</v>
      </c>
    </row>
    <row r="11" spans="2:6" ht="15">
      <c r="B11" s="11"/>
      <c r="C11" s="9" t="s">
        <v>9</v>
      </c>
      <c r="D11" s="9">
        <v>735</v>
      </c>
      <c r="E11" s="9">
        <v>706</v>
      </c>
      <c r="F11" s="13">
        <f>(E11-D11)/D11</f>
        <v>-0.03945578231292517</v>
      </c>
    </row>
    <row r="12" spans="2:6" ht="15">
      <c r="B12" s="11"/>
      <c r="C12" s="9" t="s">
        <v>10</v>
      </c>
      <c r="D12" s="10">
        <v>2911</v>
      </c>
      <c r="E12" s="10">
        <v>2909</v>
      </c>
      <c r="F12" s="13">
        <f>(E12-D12)/D12</f>
        <v>-0.0006870491240123669</v>
      </c>
    </row>
    <row r="13" spans="2:6" ht="15">
      <c r="B13" s="11"/>
      <c r="C13" s="9" t="s">
        <v>15</v>
      </c>
      <c r="D13" s="10">
        <v>30368</v>
      </c>
      <c r="E13" s="10">
        <v>30147</v>
      </c>
      <c r="F13" s="13">
        <f>(E13-D13)/D13</f>
        <v>-0.007277397260273972</v>
      </c>
    </row>
    <row r="14" spans="2:6" ht="15">
      <c r="B14" s="18"/>
      <c r="C14" s="19"/>
      <c r="D14" s="19"/>
      <c r="E14" s="19"/>
      <c r="F14" s="20"/>
    </row>
    <row r="15" spans="2:6" ht="15">
      <c r="B15" s="59" t="s">
        <v>11</v>
      </c>
      <c r="C15" s="60"/>
      <c r="D15" s="9"/>
      <c r="E15" s="9"/>
      <c r="F15" s="12"/>
    </row>
    <row r="16" spans="2:6" ht="15">
      <c r="B16" s="11"/>
      <c r="C16" s="9"/>
      <c r="D16" s="9"/>
      <c r="E16" s="9"/>
      <c r="F16" s="12"/>
    </row>
    <row r="17" spans="2:6" ht="15">
      <c r="B17" s="11"/>
      <c r="C17" s="9" t="s">
        <v>12</v>
      </c>
      <c r="D17" s="10">
        <v>939</v>
      </c>
      <c r="E17" s="9">
        <v>895</v>
      </c>
      <c r="F17" s="13">
        <f>(E17-D17)/D17</f>
        <v>-0.046858359957401494</v>
      </c>
    </row>
    <row r="18" spans="2:6" ht="15">
      <c r="B18" s="11"/>
      <c r="C18" s="9" t="s">
        <v>13</v>
      </c>
      <c r="D18" s="10">
        <v>362</v>
      </c>
      <c r="E18" s="9">
        <v>256</v>
      </c>
      <c r="F18" s="13">
        <f>(E18-D18)/D18</f>
        <v>-0.292817679558011</v>
      </c>
    </row>
    <row r="19" spans="2:6" ht="15">
      <c r="B19" s="11"/>
      <c r="C19" s="9" t="s">
        <v>14</v>
      </c>
      <c r="D19" s="10">
        <v>1301</v>
      </c>
      <c r="E19" s="10">
        <v>1151</v>
      </c>
      <c r="F19" s="13">
        <f>(E19-D19)/D19</f>
        <v>-0.11529592621060722</v>
      </c>
    </row>
    <row r="20" spans="2:6" ht="15">
      <c r="B20" s="18"/>
      <c r="C20" s="19"/>
      <c r="D20" s="19"/>
      <c r="E20" s="19"/>
      <c r="F20" s="20"/>
    </row>
    <row r="21" spans="2:6" ht="15">
      <c r="B21" s="59" t="s">
        <v>16</v>
      </c>
      <c r="C21" s="60"/>
      <c r="D21" s="9"/>
      <c r="E21" s="9"/>
      <c r="F21" s="12"/>
    </row>
    <row r="22" spans="2:6" ht="15">
      <c r="B22" s="11"/>
      <c r="C22" s="9" t="s">
        <v>16</v>
      </c>
      <c r="D22" s="10">
        <v>372</v>
      </c>
      <c r="E22" s="9">
        <v>347</v>
      </c>
      <c r="F22" s="13">
        <f>(E22-D22)/D22</f>
        <v>-0.06720430107526881</v>
      </c>
    </row>
    <row r="23" spans="2:6" ht="15.75" thickBot="1">
      <c r="B23" s="14"/>
      <c r="C23" s="15" t="s">
        <v>17</v>
      </c>
      <c r="D23" s="16">
        <v>372</v>
      </c>
      <c r="E23" s="15">
        <v>347</v>
      </c>
      <c r="F23" s="17">
        <f>(E23-D23)/D23</f>
        <v>-0.06720430107526881</v>
      </c>
    </row>
  </sheetData>
  <sheetProtection/>
  <mergeCells count="4">
    <mergeCell ref="B4:C4"/>
    <mergeCell ref="B9:C9"/>
    <mergeCell ref="B15:C15"/>
    <mergeCell ref="B21:C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2017-04-20T17:00:31Z</dcterms:created>
  <dcterms:modified xsi:type="dcterms:W3CDTF">2017-05-05T13:54:30Z</dcterms:modified>
  <cp:category/>
  <cp:version/>
  <cp:contentType/>
  <cp:contentStatus/>
</cp:coreProperties>
</file>