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85" yWindow="855" windowWidth="15300" windowHeight="8730"/>
  </bookViews>
  <sheets>
    <sheet name="2014 - 2016" sheetId="5" r:id="rId1"/>
    <sheet name="Sheet2" sheetId="2" r:id="rId2"/>
    <sheet name="Sheet3" sheetId="3" r:id="rId3"/>
  </sheets>
  <definedNames>
    <definedName name="_xlnm.Print_Area" localSheetId="0">'2014 - 2016'!$A$2:$S$36</definedName>
  </definedNames>
  <calcPr calcId="145621"/>
</workbook>
</file>

<file path=xl/calcChain.xml><?xml version="1.0" encoding="utf-8"?>
<calcChain xmlns="http://schemas.openxmlformats.org/spreadsheetml/2006/main">
  <c r="S36" i="5" l="1"/>
  <c r="R36" i="5"/>
  <c r="Q36" i="5"/>
  <c r="P36" i="5"/>
  <c r="O36" i="5"/>
  <c r="N36" i="5"/>
  <c r="L36" i="5"/>
  <c r="J36" i="5"/>
  <c r="H36" i="5"/>
  <c r="F36" i="5"/>
  <c r="D36" i="5"/>
  <c r="B36" i="5"/>
  <c r="S34" i="5"/>
  <c r="R34" i="5"/>
  <c r="Q34" i="5"/>
  <c r="P34" i="5"/>
  <c r="O34" i="5"/>
  <c r="N34" i="5"/>
  <c r="M34" i="5"/>
  <c r="L34" i="5"/>
  <c r="K34" i="5"/>
  <c r="K36" i="5" s="1"/>
  <c r="J34" i="5"/>
  <c r="I34" i="5"/>
  <c r="H34" i="5"/>
  <c r="G34" i="5"/>
  <c r="F34" i="5"/>
  <c r="E34" i="5"/>
  <c r="D34" i="5"/>
  <c r="C34" i="5"/>
  <c r="B34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G36" i="5" l="1"/>
  <c r="E36" i="5"/>
  <c r="C36" i="5"/>
  <c r="I36" i="5"/>
  <c r="M36" i="5"/>
</calcChain>
</file>

<file path=xl/sharedStrings.xml><?xml version="1.0" encoding="utf-8"?>
<sst xmlns="http://schemas.openxmlformats.org/spreadsheetml/2006/main" count="69" uniqueCount="39">
  <si>
    <t>Commercial</t>
  </si>
  <si>
    <t>Commercial Incentive</t>
  </si>
  <si>
    <t>Commercial Total</t>
  </si>
  <si>
    <t>Residential</t>
  </si>
  <si>
    <t>Residential Efficients Products</t>
  </si>
  <si>
    <t>Mobile Home High Efficiency Heat Pump</t>
  </si>
  <si>
    <t>Mobile Home New Construction</t>
  </si>
  <si>
    <t>High Efficiency Heat Pump</t>
  </si>
  <si>
    <t>Targeted Energy Efficiency</t>
  </si>
  <si>
    <t>Modified Energy Fitness</t>
  </si>
  <si>
    <t>Energy Education for Students</t>
  </si>
  <si>
    <t>Residential Home Performance</t>
  </si>
  <si>
    <t>Appliance Recycling</t>
  </si>
  <si>
    <t>Residential Total</t>
  </si>
  <si>
    <t>School Energy Manger</t>
  </si>
  <si>
    <t>Express Install</t>
  </si>
  <si>
    <t>New Construction</t>
  </si>
  <si>
    <t>Retro-Commissioning</t>
  </si>
  <si>
    <t>CI Prescriptive Custom</t>
  </si>
  <si>
    <t>New Manufactured Homes</t>
  </si>
  <si>
    <t>Whole House Efficiency</t>
  </si>
  <si>
    <t>Community Outreach</t>
  </si>
  <si>
    <t>DSM Case</t>
  </si>
  <si>
    <t>2015-00271</t>
  </si>
  <si>
    <t>2016-00281</t>
  </si>
  <si>
    <t>2014-00271</t>
  </si>
  <si>
    <t>actual</t>
  </si>
  <si>
    <t>Budget Expense and Savings</t>
  </si>
  <si>
    <t>expense</t>
  </si>
  <si>
    <t>savings</t>
  </si>
  <si>
    <t>Actual Expense and Savings</t>
  </si>
  <si>
    <t>Planned and Actual Participation</t>
  </si>
  <si>
    <t>planned</t>
  </si>
  <si>
    <t>2013-00487</t>
  </si>
  <si>
    <t>Total</t>
  </si>
  <si>
    <t>To be Filed</t>
  </si>
  <si>
    <t>High Efficiency Heat Pump/Air Conditioning</t>
  </si>
  <si>
    <t>General Administrative and Promotion</t>
  </si>
  <si>
    <t>HVAC Diagnostics and Tune-up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</si>
</sst>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ystem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3" fillId="2" borderId="1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1" fillId="0" borderId="0"/>
    <xf numFmtId="0" fontId="3" fillId="2" borderId="1" applyNumberFormat="0" applyFont="0" applyAlignment="0" applyProtection="0"/>
    <xf numFmtId="9" fontId="3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3" fontId="0" fillId="0" borderId="0" xfId="0" applyNumberForma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8" fontId="2" fillId="0" borderId="0" xfId="0" applyNumberFormat="1" applyFont="1" applyFill="1" applyAlignment="1">
      <alignment horizontal="center"/>
    </xf>
    <xf numFmtId="0" fontId="2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</cellXfs>
  <cellStyles count="16">
    <cellStyle name="Comma 2" xfId="6"/>
    <cellStyle name="Comma 3" xfId="7"/>
    <cellStyle name="Comma 4" xfId="5"/>
    <cellStyle name="Currency 2" xfId="8"/>
    <cellStyle name="Currency 3" xfId="4"/>
    <cellStyle name="Normal" xfId="0" builtinId="0"/>
    <cellStyle name="Normal 2" xfId="9"/>
    <cellStyle name="Normal 3" xfId="10"/>
    <cellStyle name="Normal 4" xfId="11"/>
    <cellStyle name="Normal 5" xfId="12"/>
    <cellStyle name="Normal 5 2" xfId="15"/>
    <cellStyle name="Normal 6" xfId="1"/>
    <cellStyle name="Note 2" xfId="13"/>
    <cellStyle name="Note 3" xfId="3"/>
    <cellStyle name="Percent 2" xfId="14"/>
    <cellStyle name="Percent 3" xfId="2"/>
  </cellStyles>
  <dxfs count="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7"/>
  <sheetViews>
    <sheetView tabSelected="1" zoomScale="65" zoomScaleNormal="65" workbookViewId="0">
      <pane xSplit="1" topLeftCell="B1" activePane="topRight" state="frozen"/>
      <selection pane="topRight" activeCell="L67" sqref="L67"/>
    </sheetView>
  </sheetViews>
  <sheetFormatPr defaultRowHeight="15" x14ac:dyDescent="0.25"/>
  <cols>
    <col min="1" max="1" width="56" style="22" customWidth="1"/>
    <col min="2" max="13" width="20.7109375" style="27" customWidth="1"/>
    <col min="14" max="14" width="12.7109375" style="28" bestFit="1" customWidth="1"/>
    <col min="15" max="19" width="12.42578125" style="28" bestFit="1" customWidth="1"/>
  </cols>
  <sheetData>
    <row r="2" spans="1:19" s="1" customFormat="1" ht="14.45" x14ac:dyDescent="0.3">
      <c r="A2" s="16"/>
      <c r="B2" s="35" t="s">
        <v>27</v>
      </c>
      <c r="C2" s="35"/>
      <c r="D2" s="35"/>
      <c r="E2" s="35"/>
      <c r="F2" s="35"/>
      <c r="G2" s="17"/>
      <c r="H2" s="36" t="s">
        <v>30</v>
      </c>
      <c r="I2" s="35"/>
      <c r="J2" s="35"/>
      <c r="K2" s="35"/>
      <c r="L2" s="35"/>
      <c r="M2" s="17"/>
      <c r="N2" s="37" t="s">
        <v>31</v>
      </c>
      <c r="O2" s="37"/>
      <c r="P2" s="37"/>
      <c r="Q2" s="37"/>
      <c r="R2" s="37"/>
      <c r="S2" s="31"/>
    </row>
    <row r="3" spans="1:19" s="2" customFormat="1" ht="14.45" x14ac:dyDescent="0.3">
      <c r="A3" s="18"/>
      <c r="B3" s="29">
        <v>2014</v>
      </c>
      <c r="C3" s="29">
        <v>2014</v>
      </c>
      <c r="D3" s="29">
        <v>2015</v>
      </c>
      <c r="E3" s="29">
        <v>2015</v>
      </c>
      <c r="F3" s="29">
        <v>2016</v>
      </c>
      <c r="G3" s="17">
        <v>2016</v>
      </c>
      <c r="H3" s="30">
        <v>2014</v>
      </c>
      <c r="I3" s="29">
        <v>2014</v>
      </c>
      <c r="J3" s="29">
        <v>2015</v>
      </c>
      <c r="K3" s="29">
        <v>2015</v>
      </c>
      <c r="L3" s="29">
        <v>2016</v>
      </c>
      <c r="M3" s="17">
        <v>2016</v>
      </c>
      <c r="N3" s="29">
        <v>2014</v>
      </c>
      <c r="O3" s="29">
        <v>2014</v>
      </c>
      <c r="P3" s="29">
        <v>2015</v>
      </c>
      <c r="Q3" s="29">
        <v>2015</v>
      </c>
      <c r="R3" s="29">
        <v>2016</v>
      </c>
      <c r="S3" s="29">
        <v>2016</v>
      </c>
    </row>
    <row r="4" spans="1:19" s="3" customFormat="1" ht="31.9" customHeight="1" x14ac:dyDescent="0.3">
      <c r="A4" s="19" t="s">
        <v>22</v>
      </c>
      <c r="B4" s="5" t="s">
        <v>33</v>
      </c>
      <c r="C4" s="5" t="s">
        <v>33</v>
      </c>
      <c r="D4" s="5" t="s">
        <v>25</v>
      </c>
      <c r="E4" s="5" t="s">
        <v>25</v>
      </c>
      <c r="F4" s="5" t="s">
        <v>23</v>
      </c>
      <c r="G4" s="5" t="s">
        <v>23</v>
      </c>
      <c r="H4" s="20" t="s">
        <v>23</v>
      </c>
      <c r="I4" s="5" t="s">
        <v>23</v>
      </c>
      <c r="J4" s="5" t="s">
        <v>24</v>
      </c>
      <c r="K4" s="5" t="s">
        <v>24</v>
      </c>
      <c r="L4" s="5" t="s">
        <v>35</v>
      </c>
      <c r="M4" s="6" t="s">
        <v>35</v>
      </c>
      <c r="N4" s="4" t="s">
        <v>33</v>
      </c>
      <c r="O4" s="4" t="s">
        <v>23</v>
      </c>
      <c r="P4" s="4" t="s">
        <v>25</v>
      </c>
      <c r="Q4" s="4" t="s">
        <v>24</v>
      </c>
      <c r="R4" s="4" t="s">
        <v>23</v>
      </c>
      <c r="S4" s="4" t="s">
        <v>35</v>
      </c>
    </row>
    <row r="5" spans="1:19" s="3" customFormat="1" ht="31.9" customHeight="1" x14ac:dyDescent="0.3">
      <c r="A5" s="19"/>
      <c r="B5" s="5" t="s">
        <v>28</v>
      </c>
      <c r="C5" s="5" t="s">
        <v>29</v>
      </c>
      <c r="D5" s="5" t="s">
        <v>28</v>
      </c>
      <c r="E5" s="5" t="s">
        <v>29</v>
      </c>
      <c r="F5" s="5" t="s">
        <v>28</v>
      </c>
      <c r="G5" s="6" t="s">
        <v>29</v>
      </c>
      <c r="H5" s="20" t="s">
        <v>26</v>
      </c>
      <c r="I5" s="5" t="s">
        <v>29</v>
      </c>
      <c r="J5" s="5" t="s">
        <v>26</v>
      </c>
      <c r="K5" s="5" t="s">
        <v>29</v>
      </c>
      <c r="L5" s="5" t="s">
        <v>26</v>
      </c>
      <c r="M5" s="6" t="s">
        <v>29</v>
      </c>
      <c r="N5" s="4" t="s">
        <v>32</v>
      </c>
      <c r="O5" s="4" t="s">
        <v>26</v>
      </c>
      <c r="P5" s="4" t="s">
        <v>32</v>
      </c>
      <c r="Q5" s="4" t="s">
        <v>26</v>
      </c>
      <c r="R5" s="4" t="s">
        <v>32</v>
      </c>
      <c r="S5" s="4" t="s">
        <v>26</v>
      </c>
    </row>
    <row r="6" spans="1:19" s="1" customFormat="1" ht="14.45" x14ac:dyDescent="0.3">
      <c r="A6" s="16" t="s">
        <v>0</v>
      </c>
      <c r="B6" s="29"/>
      <c r="C6" s="21"/>
      <c r="D6" s="29"/>
      <c r="E6" s="21"/>
      <c r="F6" s="29"/>
      <c r="G6" s="14"/>
      <c r="H6" s="30"/>
      <c r="I6" s="29"/>
      <c r="J6" s="29"/>
      <c r="K6" s="29"/>
      <c r="L6" s="29"/>
      <c r="M6" s="17"/>
      <c r="N6" s="31"/>
      <c r="O6" s="31"/>
      <c r="P6" s="31"/>
      <c r="Q6" s="31"/>
      <c r="R6" s="31"/>
      <c r="S6" s="31"/>
    </row>
    <row r="7" spans="1:19" ht="14.45" x14ac:dyDescent="0.3">
      <c r="A7" s="22" t="s">
        <v>1</v>
      </c>
      <c r="B7" s="9">
        <v>1459838</v>
      </c>
      <c r="C7" s="23">
        <v>4833400</v>
      </c>
      <c r="D7" s="9">
        <v>1466571</v>
      </c>
      <c r="E7" s="23">
        <v>5690933</v>
      </c>
      <c r="F7" s="9"/>
      <c r="G7" s="13"/>
      <c r="H7" s="7">
        <v>1031258.95</v>
      </c>
      <c r="I7" s="34">
        <v>3629592</v>
      </c>
      <c r="J7" s="9">
        <v>1403390.01</v>
      </c>
      <c r="K7" s="34">
        <v>3916678</v>
      </c>
      <c r="L7" s="9">
        <v>17289.259999999995</v>
      </c>
      <c r="M7" s="13"/>
      <c r="N7" s="10">
        <v>250</v>
      </c>
      <c r="O7" s="10">
        <v>177</v>
      </c>
      <c r="P7" s="10">
        <v>275</v>
      </c>
      <c r="Q7" s="10">
        <v>191</v>
      </c>
      <c r="R7" s="10"/>
      <c r="S7" s="10"/>
    </row>
    <row r="8" spans="1:19" ht="14.45" x14ac:dyDescent="0.3">
      <c r="A8" s="22" t="s">
        <v>36</v>
      </c>
      <c r="B8" s="9">
        <v>17731</v>
      </c>
      <c r="C8" s="23">
        <v>13855</v>
      </c>
      <c r="D8" s="9">
        <v>8250</v>
      </c>
      <c r="E8" s="23">
        <v>10335</v>
      </c>
      <c r="F8" s="9"/>
      <c r="G8" s="13"/>
      <c r="H8" s="7">
        <v>14575.71</v>
      </c>
      <c r="I8" s="34">
        <v>6056</v>
      </c>
      <c r="J8" s="9">
        <v>9826</v>
      </c>
      <c r="K8" s="34">
        <v>15140</v>
      </c>
      <c r="L8" s="9">
        <v>1700</v>
      </c>
      <c r="M8" s="13"/>
      <c r="N8" s="10">
        <v>15</v>
      </c>
      <c r="O8" s="10">
        <v>8</v>
      </c>
      <c r="P8" s="10">
        <v>15</v>
      </c>
      <c r="Q8" s="10">
        <v>20</v>
      </c>
      <c r="R8" s="10"/>
      <c r="S8" s="10"/>
    </row>
    <row r="9" spans="1:19" ht="14.45" x14ac:dyDescent="0.3">
      <c r="A9" s="22" t="s">
        <v>37</v>
      </c>
      <c r="B9" s="9">
        <v>40000</v>
      </c>
      <c r="C9" s="23"/>
      <c r="D9" s="9">
        <v>111548</v>
      </c>
      <c r="E9" s="23"/>
      <c r="F9" s="9">
        <v>88500</v>
      </c>
      <c r="G9" s="13"/>
      <c r="H9" s="7">
        <v>17061</v>
      </c>
      <c r="I9" s="34"/>
      <c r="J9" s="9">
        <v>217930.5275</v>
      </c>
      <c r="K9" s="34"/>
      <c r="L9" s="9">
        <v>55090.5</v>
      </c>
      <c r="M9" s="13"/>
      <c r="N9" s="10"/>
      <c r="O9" s="10"/>
      <c r="P9" s="10"/>
      <c r="Q9" s="10"/>
      <c r="R9" s="10"/>
      <c r="S9" s="10"/>
    </row>
    <row r="10" spans="1:19" ht="14.45" x14ac:dyDescent="0.3">
      <c r="A10" s="22" t="s">
        <v>38</v>
      </c>
      <c r="B10" s="9">
        <v>11181</v>
      </c>
      <c r="C10" s="23">
        <v>18401</v>
      </c>
      <c r="D10" s="9"/>
      <c r="E10" s="23"/>
      <c r="F10" s="9"/>
      <c r="G10" s="13"/>
      <c r="H10" s="7">
        <v>10601.63</v>
      </c>
      <c r="I10" s="34">
        <v>13834</v>
      </c>
      <c r="J10" s="9"/>
      <c r="K10" s="34"/>
      <c r="L10" s="9"/>
      <c r="M10" s="13"/>
      <c r="N10" s="10">
        <v>24</v>
      </c>
      <c r="O10" s="10">
        <v>19</v>
      </c>
      <c r="P10" s="10"/>
      <c r="Q10" s="10"/>
      <c r="R10" s="10"/>
      <c r="S10" s="10"/>
    </row>
    <row r="11" spans="1:19" ht="14.45" x14ac:dyDescent="0.3">
      <c r="A11" s="22" t="s">
        <v>14</v>
      </c>
      <c r="B11" s="9">
        <v>6250</v>
      </c>
      <c r="C11" s="23"/>
      <c r="D11" s="9"/>
      <c r="E11" s="23"/>
      <c r="F11" s="9">
        <v>203000</v>
      </c>
      <c r="G11" s="13">
        <v>456329</v>
      </c>
      <c r="H11" s="7">
        <v>0</v>
      </c>
      <c r="I11" s="34">
        <v>115111</v>
      </c>
      <c r="J11" s="9">
        <v>200000</v>
      </c>
      <c r="K11" s="34">
        <v>319430</v>
      </c>
      <c r="L11" s="9">
        <v>201854.02</v>
      </c>
      <c r="M11" s="32">
        <v>515274</v>
      </c>
      <c r="N11" s="10">
        <v>7</v>
      </c>
      <c r="O11" s="10">
        <v>5</v>
      </c>
      <c r="P11" s="10">
        <v>12</v>
      </c>
      <c r="Q11" s="10">
        <v>15</v>
      </c>
      <c r="R11" s="10">
        <v>15</v>
      </c>
      <c r="S11" s="33">
        <v>17</v>
      </c>
    </row>
    <row r="12" spans="1:19" ht="14.45" x14ac:dyDescent="0.3">
      <c r="A12" s="22" t="s">
        <v>12</v>
      </c>
      <c r="B12" s="9"/>
      <c r="C12" s="23"/>
      <c r="D12" s="9"/>
      <c r="E12" s="23"/>
      <c r="F12" s="9"/>
      <c r="G12" s="13"/>
      <c r="H12" s="7"/>
      <c r="I12" s="23"/>
      <c r="J12" s="9"/>
      <c r="K12" s="34"/>
      <c r="L12" s="9"/>
      <c r="M12" s="32"/>
      <c r="N12" s="10"/>
      <c r="O12" s="10"/>
      <c r="P12" s="10"/>
      <c r="Q12" s="10"/>
      <c r="R12" s="10"/>
      <c r="S12" s="33"/>
    </row>
    <row r="13" spans="1:19" ht="14.45" x14ac:dyDescent="0.3">
      <c r="A13" s="22" t="s">
        <v>15</v>
      </c>
      <c r="B13" s="9"/>
      <c r="C13" s="23"/>
      <c r="D13" s="9"/>
      <c r="E13" s="23"/>
      <c r="F13" s="9">
        <v>392631</v>
      </c>
      <c r="G13" s="13">
        <v>774816</v>
      </c>
      <c r="H13" s="7"/>
      <c r="I13" s="23"/>
      <c r="J13" s="9"/>
      <c r="K13" s="23"/>
      <c r="L13" s="9">
        <v>304642.95</v>
      </c>
      <c r="M13" s="32">
        <v>771972</v>
      </c>
      <c r="N13" s="10"/>
      <c r="O13" s="10"/>
      <c r="P13" s="10"/>
      <c r="Q13" s="10"/>
      <c r="R13" s="10">
        <v>40</v>
      </c>
      <c r="S13" s="33">
        <v>40</v>
      </c>
    </row>
    <row r="14" spans="1:19" ht="14.45" x14ac:dyDescent="0.3">
      <c r="A14" s="22" t="s">
        <v>16</v>
      </c>
      <c r="B14" s="9"/>
      <c r="C14" s="23"/>
      <c r="D14" s="9"/>
      <c r="E14" s="23"/>
      <c r="F14" s="9">
        <v>71370</v>
      </c>
      <c r="G14" s="13">
        <v>236408</v>
      </c>
      <c r="H14" s="7"/>
      <c r="I14" s="23"/>
      <c r="J14" s="9"/>
      <c r="K14" s="23"/>
      <c r="L14" s="9">
        <v>62296.429999999993</v>
      </c>
      <c r="M14" s="32">
        <v>382753</v>
      </c>
      <c r="N14" s="10"/>
      <c r="O14" s="10"/>
      <c r="P14" s="10"/>
      <c r="Q14" s="10"/>
      <c r="R14" s="10">
        <v>8</v>
      </c>
      <c r="S14" s="33">
        <v>13</v>
      </c>
    </row>
    <row r="15" spans="1:19" ht="14.45" x14ac:dyDescent="0.3">
      <c r="A15" s="22" t="s">
        <v>17</v>
      </c>
      <c r="B15" s="9"/>
      <c r="C15" s="23"/>
      <c r="D15" s="9"/>
      <c r="E15" s="23"/>
      <c r="F15" s="9">
        <v>205342</v>
      </c>
      <c r="G15" s="13">
        <v>756482</v>
      </c>
      <c r="H15" s="7"/>
      <c r="I15" s="23"/>
      <c r="J15" s="9"/>
      <c r="K15" s="23"/>
      <c r="L15" s="9">
        <v>4365.41</v>
      </c>
      <c r="M15" s="32">
        <v>0</v>
      </c>
      <c r="N15" s="10"/>
      <c r="O15" s="10"/>
      <c r="P15" s="10"/>
      <c r="Q15" s="10"/>
      <c r="R15" s="10">
        <v>5</v>
      </c>
      <c r="S15" s="33">
        <v>0</v>
      </c>
    </row>
    <row r="16" spans="1:19" ht="14.45" x14ac:dyDescent="0.3">
      <c r="A16" s="22" t="s">
        <v>18</v>
      </c>
      <c r="B16" s="9"/>
      <c r="C16" s="23"/>
      <c r="D16" s="9"/>
      <c r="E16" s="23"/>
      <c r="F16" s="9">
        <v>1023984</v>
      </c>
      <c r="G16" s="13">
        <v>3417100</v>
      </c>
      <c r="H16" s="7"/>
      <c r="I16" s="23"/>
      <c r="J16" s="9"/>
      <c r="K16" s="23"/>
      <c r="L16" s="9">
        <v>1964489.27</v>
      </c>
      <c r="M16" s="32">
        <v>5804989</v>
      </c>
      <c r="N16" s="10"/>
      <c r="O16" s="10"/>
      <c r="P16" s="10"/>
      <c r="Q16" s="10"/>
      <c r="R16" s="10">
        <v>170</v>
      </c>
      <c r="S16" s="33">
        <v>300</v>
      </c>
    </row>
    <row r="17" spans="1:19" s="1" customFormat="1" ht="14.45" x14ac:dyDescent="0.3">
      <c r="A17" s="16" t="s">
        <v>2</v>
      </c>
      <c r="B17" s="11">
        <f>SUM(B7:B16)</f>
        <v>1535000</v>
      </c>
      <c r="C17" s="21">
        <f t="shared" ref="C17:S17" si="0">SUM(C7:C16)</f>
        <v>4865656</v>
      </c>
      <c r="D17" s="11">
        <f t="shared" si="0"/>
        <v>1586369</v>
      </c>
      <c r="E17" s="21">
        <f t="shared" si="0"/>
        <v>5701268</v>
      </c>
      <c r="F17" s="11">
        <f t="shared" si="0"/>
        <v>1984827</v>
      </c>
      <c r="G17" s="14">
        <f t="shared" si="0"/>
        <v>5641135</v>
      </c>
      <c r="H17" s="8">
        <f t="shared" si="0"/>
        <v>1073497.2899999998</v>
      </c>
      <c r="I17" s="21">
        <f t="shared" si="0"/>
        <v>3764593</v>
      </c>
      <c r="J17" s="11">
        <f t="shared" si="0"/>
        <v>1831146.5375000001</v>
      </c>
      <c r="K17" s="21">
        <f t="shared" si="0"/>
        <v>4251248</v>
      </c>
      <c r="L17" s="11">
        <f t="shared" si="0"/>
        <v>2611727.84</v>
      </c>
      <c r="M17" s="14">
        <f t="shared" si="0"/>
        <v>7474988</v>
      </c>
      <c r="N17" s="15">
        <f t="shared" si="0"/>
        <v>296</v>
      </c>
      <c r="O17" s="15">
        <f t="shared" si="0"/>
        <v>209</v>
      </c>
      <c r="P17" s="15">
        <f t="shared" si="0"/>
        <v>302</v>
      </c>
      <c r="Q17" s="15">
        <f t="shared" si="0"/>
        <v>226</v>
      </c>
      <c r="R17" s="15">
        <f t="shared" si="0"/>
        <v>238</v>
      </c>
      <c r="S17" s="21">
        <f t="shared" si="0"/>
        <v>370</v>
      </c>
    </row>
    <row r="18" spans="1:19" ht="14.45" x14ac:dyDescent="0.3">
      <c r="B18" s="9"/>
      <c r="C18" s="23"/>
      <c r="D18" s="9"/>
      <c r="E18" s="23"/>
      <c r="F18" s="9"/>
      <c r="G18" s="13"/>
      <c r="H18" s="7"/>
      <c r="I18" s="23"/>
      <c r="J18" s="9"/>
      <c r="K18" s="23"/>
      <c r="L18" s="9"/>
      <c r="M18" s="13"/>
      <c r="N18" s="10"/>
      <c r="O18" s="10"/>
      <c r="P18" s="10"/>
      <c r="Q18" s="10"/>
      <c r="R18" s="10"/>
      <c r="S18" s="23"/>
    </row>
    <row r="19" spans="1:19" s="1" customFormat="1" ht="14.45" x14ac:dyDescent="0.3">
      <c r="A19" s="16" t="s">
        <v>3</v>
      </c>
      <c r="B19" s="11"/>
      <c r="C19" s="21"/>
      <c r="D19" s="11"/>
      <c r="E19" s="21"/>
      <c r="F19" s="11"/>
      <c r="G19" s="14"/>
      <c r="H19" s="8"/>
      <c r="I19" s="21"/>
      <c r="J19" s="11"/>
      <c r="K19" s="21"/>
      <c r="L19" s="11"/>
      <c r="M19" s="14"/>
      <c r="N19" s="15"/>
      <c r="O19" s="15"/>
      <c r="P19" s="15"/>
      <c r="Q19" s="15"/>
      <c r="R19" s="15"/>
      <c r="S19" s="21"/>
    </row>
    <row r="20" spans="1:19" ht="14.45" x14ac:dyDescent="0.3">
      <c r="A20" s="22" t="s">
        <v>4</v>
      </c>
      <c r="B20" s="9">
        <v>843940</v>
      </c>
      <c r="C20" s="23">
        <v>13464000</v>
      </c>
      <c r="D20" s="9">
        <v>1060749</v>
      </c>
      <c r="E20" s="23">
        <v>7658948</v>
      </c>
      <c r="F20" s="9">
        <v>1130845</v>
      </c>
      <c r="G20" s="13">
        <v>8004797</v>
      </c>
      <c r="H20" s="7">
        <v>904126.85</v>
      </c>
      <c r="I20" s="34">
        <v>10867428</v>
      </c>
      <c r="J20" s="9">
        <v>1272788.1499999999</v>
      </c>
      <c r="K20" s="34">
        <v>14852013</v>
      </c>
      <c r="L20" s="9">
        <v>1149100.94</v>
      </c>
      <c r="M20" s="32">
        <v>8078578</v>
      </c>
      <c r="N20" s="10">
        <v>264500</v>
      </c>
      <c r="O20" s="10">
        <v>389856</v>
      </c>
      <c r="P20" s="10">
        <v>273610</v>
      </c>
      <c r="Q20" s="10">
        <v>531064</v>
      </c>
      <c r="R20" s="10">
        <v>413550</v>
      </c>
      <c r="S20" s="33">
        <v>392846</v>
      </c>
    </row>
    <row r="21" spans="1:19" ht="14.45" x14ac:dyDescent="0.3">
      <c r="A21" s="22" t="s">
        <v>5</v>
      </c>
      <c r="B21" s="9">
        <v>114098</v>
      </c>
      <c r="C21" s="23">
        <v>625086</v>
      </c>
      <c r="D21" s="9">
        <v>105350</v>
      </c>
      <c r="E21" s="23">
        <v>242194</v>
      </c>
      <c r="F21" s="9"/>
      <c r="G21" s="13"/>
      <c r="H21" s="7">
        <v>117397.69</v>
      </c>
      <c r="I21" s="34">
        <v>416349</v>
      </c>
      <c r="J21" s="9">
        <v>109894.35</v>
      </c>
      <c r="K21" s="34">
        <v>402068</v>
      </c>
      <c r="L21" s="9"/>
      <c r="M21" s="32"/>
      <c r="N21" s="10">
        <v>220</v>
      </c>
      <c r="O21" s="10">
        <v>229</v>
      </c>
      <c r="P21" s="10">
        <v>245</v>
      </c>
      <c r="Q21" s="10">
        <v>241</v>
      </c>
      <c r="R21" s="10"/>
      <c r="S21" s="33"/>
    </row>
    <row r="22" spans="1:19" ht="14.45" x14ac:dyDescent="0.3">
      <c r="A22" s="22" t="s">
        <v>6</v>
      </c>
      <c r="B22" s="9">
        <v>98872</v>
      </c>
      <c r="C22" s="23">
        <v>286611</v>
      </c>
      <c r="D22" s="9">
        <v>86500</v>
      </c>
      <c r="E22" s="23">
        <v>245179</v>
      </c>
      <c r="F22" s="9"/>
      <c r="G22" s="13"/>
      <c r="H22" s="7">
        <v>95119.98</v>
      </c>
      <c r="I22" s="34">
        <v>233546</v>
      </c>
      <c r="J22" s="9">
        <v>88490.9</v>
      </c>
      <c r="K22" s="34">
        <v>249220</v>
      </c>
      <c r="L22" s="9"/>
      <c r="M22" s="32"/>
      <c r="N22" s="10">
        <v>155</v>
      </c>
      <c r="O22" s="10">
        <v>149</v>
      </c>
      <c r="P22" s="10">
        <v>155</v>
      </c>
      <c r="Q22" s="10">
        <v>159</v>
      </c>
      <c r="R22" s="10"/>
      <c r="S22" s="33"/>
    </row>
    <row r="23" spans="1:19" ht="14.45" x14ac:dyDescent="0.3">
      <c r="A23" s="22" t="s">
        <v>7</v>
      </c>
      <c r="B23" s="9">
        <v>295930</v>
      </c>
      <c r="C23" s="23">
        <v>1046727</v>
      </c>
      <c r="D23" s="9">
        <v>296750</v>
      </c>
      <c r="E23" s="23">
        <v>598532</v>
      </c>
      <c r="F23" s="9"/>
      <c r="G23" s="13"/>
      <c r="H23" s="7">
        <v>302886.69</v>
      </c>
      <c r="I23" s="34">
        <v>607805</v>
      </c>
      <c r="J23" s="9">
        <v>323483.40000000002</v>
      </c>
      <c r="K23" s="34">
        <v>721667</v>
      </c>
      <c r="L23" s="9"/>
      <c r="M23" s="32"/>
      <c r="N23" s="10">
        <v>595</v>
      </c>
      <c r="O23" s="10">
        <v>591</v>
      </c>
      <c r="P23" s="10">
        <v>595</v>
      </c>
      <c r="Q23" s="10">
        <v>686</v>
      </c>
      <c r="R23" s="10"/>
      <c r="S23" s="33"/>
    </row>
    <row r="24" spans="1:19" ht="14.45" x14ac:dyDescent="0.3">
      <c r="A24" s="22" t="s">
        <v>8</v>
      </c>
      <c r="B24" s="9">
        <v>220891</v>
      </c>
      <c r="C24" s="23">
        <v>332145</v>
      </c>
      <c r="D24" s="9">
        <v>294250</v>
      </c>
      <c r="E24" s="23">
        <v>370315</v>
      </c>
      <c r="F24" s="9">
        <v>352410</v>
      </c>
      <c r="G24" s="13">
        <v>483361</v>
      </c>
      <c r="H24" s="7">
        <v>198270.64</v>
      </c>
      <c r="I24" s="34">
        <v>274046</v>
      </c>
      <c r="J24" s="9">
        <v>283366.13</v>
      </c>
      <c r="K24" s="34">
        <v>268171</v>
      </c>
      <c r="L24" s="9">
        <v>277872.45999999996</v>
      </c>
      <c r="M24" s="32">
        <v>244921</v>
      </c>
      <c r="N24" s="10">
        <v>175</v>
      </c>
      <c r="O24" s="10">
        <v>116</v>
      </c>
      <c r="P24" s="10">
        <v>165</v>
      </c>
      <c r="Q24" s="10">
        <v>112</v>
      </c>
      <c r="R24" s="10">
        <v>175</v>
      </c>
      <c r="S24" s="33">
        <v>89</v>
      </c>
    </row>
    <row r="25" spans="1:19" ht="14.45" x14ac:dyDescent="0.3">
      <c r="A25" s="22" t="s">
        <v>9</v>
      </c>
      <c r="B25" s="9">
        <v>838689</v>
      </c>
      <c r="C25" s="23">
        <v>859320</v>
      </c>
      <c r="D25" s="9">
        <v>841750</v>
      </c>
      <c r="E25" s="23">
        <v>1492260</v>
      </c>
      <c r="F25" s="9"/>
      <c r="G25" s="13"/>
      <c r="H25" s="7">
        <v>791418.5</v>
      </c>
      <c r="I25" s="34">
        <v>1741380</v>
      </c>
      <c r="J25" s="9">
        <v>1033644.4400000001</v>
      </c>
      <c r="K25" s="34">
        <v>1819663</v>
      </c>
      <c r="L25" s="9">
        <v>151.20000000000255</v>
      </c>
      <c r="M25" s="32">
        <v>0</v>
      </c>
      <c r="N25" s="10">
        <v>2000</v>
      </c>
      <c r="O25" s="10">
        <v>2002</v>
      </c>
      <c r="P25" s="10">
        <v>2040</v>
      </c>
      <c r="Q25" s="10">
        <v>2092</v>
      </c>
      <c r="R25" s="10"/>
      <c r="S25" s="33"/>
    </row>
    <row r="26" spans="1:19" ht="14.45" x14ac:dyDescent="0.3">
      <c r="A26" s="22" t="s">
        <v>21</v>
      </c>
      <c r="B26" s="9">
        <v>65511</v>
      </c>
      <c r="C26" s="23">
        <v>1364000</v>
      </c>
      <c r="D26" s="9">
        <v>40981</v>
      </c>
      <c r="E26" s="23"/>
      <c r="F26" s="9">
        <v>67680</v>
      </c>
      <c r="G26" s="13">
        <v>187480</v>
      </c>
      <c r="H26" s="7">
        <v>63970.48</v>
      </c>
      <c r="I26" s="34">
        <v>336025</v>
      </c>
      <c r="J26" s="9">
        <v>41054.01</v>
      </c>
      <c r="K26" s="34">
        <v>275844</v>
      </c>
      <c r="L26" s="9">
        <v>33087.279999999999</v>
      </c>
      <c r="M26" s="32">
        <v>91224</v>
      </c>
      <c r="N26" s="10">
        <v>5000</v>
      </c>
      <c r="O26" s="10">
        <v>5505</v>
      </c>
      <c r="P26" s="10">
        <v>5500</v>
      </c>
      <c r="Q26" s="10">
        <v>5638</v>
      </c>
      <c r="R26" s="10">
        <v>4000</v>
      </c>
      <c r="S26" s="33">
        <v>4200</v>
      </c>
    </row>
    <row r="27" spans="1:19" ht="14.45" x14ac:dyDescent="0.3">
      <c r="A27" s="22" t="s">
        <v>10</v>
      </c>
      <c r="B27" s="9">
        <v>36688</v>
      </c>
      <c r="C27" s="23">
        <v>537240</v>
      </c>
      <c r="D27" s="9">
        <v>22393</v>
      </c>
      <c r="E27" s="23">
        <v>188760</v>
      </c>
      <c r="F27" s="9">
        <v>31368</v>
      </c>
      <c r="G27" s="13">
        <v>160666</v>
      </c>
      <c r="H27" s="7">
        <v>35990.47</v>
      </c>
      <c r="I27" s="34">
        <v>184919</v>
      </c>
      <c r="J27" s="9">
        <v>31778.3</v>
      </c>
      <c r="K27" s="34">
        <v>165194</v>
      </c>
      <c r="L27" s="9">
        <v>37482.97</v>
      </c>
      <c r="M27" s="32">
        <v>35919</v>
      </c>
      <c r="N27" s="10">
        <v>2200</v>
      </c>
      <c r="O27" s="10">
        <v>2175</v>
      </c>
      <c r="P27" s="10">
        <v>2200</v>
      </c>
      <c r="Q27" s="10">
        <v>2262</v>
      </c>
      <c r="R27" s="10">
        <v>2200</v>
      </c>
      <c r="S27" s="33">
        <v>2205</v>
      </c>
    </row>
    <row r="28" spans="1:19" ht="14.45" x14ac:dyDescent="0.3">
      <c r="A28" s="22" t="s">
        <v>37</v>
      </c>
      <c r="B28" s="9">
        <v>40000</v>
      </c>
      <c r="C28" s="23"/>
      <c r="D28" s="9">
        <v>111548</v>
      </c>
      <c r="E28" s="23"/>
      <c r="F28" s="9">
        <v>109500</v>
      </c>
      <c r="G28" s="13"/>
      <c r="H28" s="7">
        <v>30781.37</v>
      </c>
      <c r="I28" s="34"/>
      <c r="J28" s="9">
        <v>150848.26249999998</v>
      </c>
      <c r="K28" s="34"/>
      <c r="L28" s="9">
        <v>79581.22</v>
      </c>
      <c r="M28" s="32"/>
      <c r="N28" s="10"/>
      <c r="O28" s="10"/>
      <c r="P28" s="10"/>
      <c r="Q28" s="10"/>
      <c r="R28" s="10"/>
      <c r="S28" s="33"/>
    </row>
    <row r="29" spans="1:19" ht="14.45" x14ac:dyDescent="0.3">
      <c r="A29" s="22" t="s">
        <v>11</v>
      </c>
      <c r="B29" s="9"/>
      <c r="C29" s="23"/>
      <c r="D29" s="9">
        <v>429000</v>
      </c>
      <c r="E29" s="23">
        <v>5511000</v>
      </c>
      <c r="F29" s="9">
        <v>604700</v>
      </c>
      <c r="G29" s="13">
        <v>10464000</v>
      </c>
      <c r="H29" s="7">
        <v>97000</v>
      </c>
      <c r="I29" s="34"/>
      <c r="J29" s="9">
        <v>332000</v>
      </c>
      <c r="K29" s="34">
        <v>5631350</v>
      </c>
      <c r="L29" s="9">
        <v>502360.98000000004</v>
      </c>
      <c r="M29" s="32">
        <v>10296714</v>
      </c>
      <c r="N29" s="10"/>
      <c r="O29" s="10"/>
      <c r="P29" s="10">
        <v>30000</v>
      </c>
      <c r="Q29" s="10">
        <v>25202</v>
      </c>
      <c r="R29" s="10">
        <v>60000</v>
      </c>
      <c r="S29" s="33">
        <v>59258</v>
      </c>
    </row>
    <row r="30" spans="1:19" ht="14.45" x14ac:dyDescent="0.3">
      <c r="A30" s="22" t="s">
        <v>12</v>
      </c>
      <c r="B30" s="9"/>
      <c r="C30" s="23"/>
      <c r="D30" s="9">
        <v>140551</v>
      </c>
      <c r="E30" s="23">
        <v>562650</v>
      </c>
      <c r="F30" s="9">
        <v>95869</v>
      </c>
      <c r="G30" s="13">
        <v>351307</v>
      </c>
      <c r="H30" s="7"/>
      <c r="I30" s="34"/>
      <c r="J30" s="9">
        <v>87351.930000000008</v>
      </c>
      <c r="K30" s="34">
        <v>432267</v>
      </c>
      <c r="L30" s="9">
        <v>72455.979999999981</v>
      </c>
      <c r="M30" s="32">
        <v>302864</v>
      </c>
      <c r="N30" s="10"/>
      <c r="O30" s="10"/>
      <c r="P30" s="10">
        <v>750</v>
      </c>
      <c r="Q30" s="10">
        <v>547</v>
      </c>
      <c r="R30" s="10">
        <v>575</v>
      </c>
      <c r="S30" s="33">
        <v>498</v>
      </c>
    </row>
    <row r="31" spans="1:19" ht="14.45" x14ac:dyDescent="0.3">
      <c r="A31" s="22" t="s">
        <v>38</v>
      </c>
      <c r="B31" s="9">
        <v>26337</v>
      </c>
      <c r="C31" s="23">
        <v>123552</v>
      </c>
      <c r="D31" s="9"/>
      <c r="E31" s="23"/>
      <c r="F31" s="9"/>
      <c r="G31" s="13"/>
      <c r="H31" s="7">
        <v>26088.54</v>
      </c>
      <c r="I31" s="34">
        <v>66246</v>
      </c>
      <c r="J31" s="9"/>
      <c r="K31" s="34"/>
      <c r="L31" s="9"/>
      <c r="M31" s="13"/>
      <c r="N31" s="10">
        <v>240</v>
      </c>
      <c r="O31" s="10">
        <v>214</v>
      </c>
      <c r="P31" s="10"/>
      <c r="Q31" s="10"/>
      <c r="R31" s="10"/>
      <c r="S31" s="23"/>
    </row>
    <row r="32" spans="1:19" ht="14.45" x14ac:dyDescent="0.3">
      <c r="A32" s="22" t="s">
        <v>19</v>
      </c>
      <c r="B32" s="9"/>
      <c r="C32" s="23"/>
      <c r="D32" s="9"/>
      <c r="E32" s="23"/>
      <c r="F32" s="9">
        <v>171500</v>
      </c>
      <c r="G32" s="13">
        <v>296099</v>
      </c>
      <c r="H32" s="7"/>
      <c r="I32" s="34"/>
      <c r="J32" s="9"/>
      <c r="K32" s="23"/>
      <c r="L32" s="9">
        <v>101071.71</v>
      </c>
      <c r="M32" s="13">
        <v>245066</v>
      </c>
      <c r="N32" s="10"/>
      <c r="O32" s="10"/>
      <c r="P32" s="10"/>
      <c r="Q32" s="10"/>
      <c r="R32" s="10">
        <v>135</v>
      </c>
      <c r="S32" s="10">
        <v>112</v>
      </c>
    </row>
    <row r="33" spans="1:19" ht="14.45" x14ac:dyDescent="0.3">
      <c r="A33" s="22" t="s">
        <v>20</v>
      </c>
      <c r="B33" s="9"/>
      <c r="C33" s="23"/>
      <c r="D33" s="9"/>
      <c r="E33" s="23"/>
      <c r="F33" s="9">
        <v>1466636</v>
      </c>
      <c r="G33" s="13">
        <v>2830986</v>
      </c>
      <c r="H33" s="7"/>
      <c r="I33" s="23"/>
      <c r="J33" s="9"/>
      <c r="K33" s="23"/>
      <c r="L33" s="9">
        <v>1649502.7</v>
      </c>
      <c r="M33" s="13">
        <v>2917484</v>
      </c>
      <c r="N33" s="10"/>
      <c r="O33" s="10"/>
      <c r="P33" s="10"/>
      <c r="Q33" s="10"/>
      <c r="R33" s="10">
        <v>2497</v>
      </c>
      <c r="S33" s="10">
        <v>2584</v>
      </c>
    </row>
    <row r="34" spans="1:19" s="1" customFormat="1" ht="14.45" x14ac:dyDescent="0.3">
      <c r="A34" s="16" t="s">
        <v>13</v>
      </c>
      <c r="B34" s="11">
        <f>SUM(B20:B33)</f>
        <v>2580956</v>
      </c>
      <c r="C34" s="21">
        <f t="shared" ref="C34:S34" si="1">SUM(C20:C33)</f>
        <v>18638681</v>
      </c>
      <c r="D34" s="11">
        <f t="shared" si="1"/>
        <v>3429822</v>
      </c>
      <c r="E34" s="21">
        <f t="shared" si="1"/>
        <v>16869838</v>
      </c>
      <c r="F34" s="11">
        <f t="shared" si="1"/>
        <v>4030508</v>
      </c>
      <c r="G34" s="14">
        <f t="shared" si="1"/>
        <v>22778696</v>
      </c>
      <c r="H34" s="8">
        <f t="shared" si="1"/>
        <v>2663051.2100000004</v>
      </c>
      <c r="I34" s="21">
        <f t="shared" si="1"/>
        <v>14727744</v>
      </c>
      <c r="J34" s="11">
        <f t="shared" si="1"/>
        <v>3754699.8724999996</v>
      </c>
      <c r="K34" s="21">
        <f t="shared" si="1"/>
        <v>24817457</v>
      </c>
      <c r="L34" s="11">
        <f t="shared" si="1"/>
        <v>3902667.4399999995</v>
      </c>
      <c r="M34" s="14">
        <f t="shared" si="1"/>
        <v>22212770</v>
      </c>
      <c r="N34" s="15">
        <f t="shared" si="1"/>
        <v>275085</v>
      </c>
      <c r="O34" s="15">
        <f t="shared" si="1"/>
        <v>400837</v>
      </c>
      <c r="P34" s="15">
        <f t="shared" si="1"/>
        <v>315260</v>
      </c>
      <c r="Q34" s="15">
        <f t="shared" si="1"/>
        <v>568003</v>
      </c>
      <c r="R34" s="15">
        <f t="shared" si="1"/>
        <v>483132</v>
      </c>
      <c r="S34" s="15">
        <f t="shared" si="1"/>
        <v>461792</v>
      </c>
    </row>
    <row r="35" spans="1:19" ht="14.45" x14ac:dyDescent="0.3">
      <c r="B35" s="9"/>
      <c r="C35" s="23"/>
      <c r="D35" s="9"/>
      <c r="E35" s="23"/>
      <c r="F35" s="9"/>
      <c r="G35" s="13"/>
      <c r="H35" s="7"/>
      <c r="I35" s="23"/>
      <c r="J35" s="9"/>
      <c r="K35" s="23"/>
      <c r="L35" s="9"/>
      <c r="M35" s="13"/>
      <c r="N35" s="10"/>
      <c r="O35" s="10"/>
      <c r="P35" s="10"/>
      <c r="Q35" s="10"/>
      <c r="R35" s="10"/>
      <c r="S35" s="10"/>
    </row>
    <row r="36" spans="1:19" s="1" customFormat="1" ht="14.45" x14ac:dyDescent="0.3">
      <c r="A36" s="24" t="s">
        <v>34</v>
      </c>
      <c r="B36" s="11">
        <f>SUM(B34,B17)</f>
        <v>4115956</v>
      </c>
      <c r="C36" s="21">
        <f t="shared" ref="C36:S36" si="2">SUM(C34,C17)</f>
        <v>23504337</v>
      </c>
      <c r="D36" s="11">
        <f t="shared" si="2"/>
        <v>5016191</v>
      </c>
      <c r="E36" s="21">
        <f t="shared" si="2"/>
        <v>22571106</v>
      </c>
      <c r="F36" s="11">
        <f t="shared" si="2"/>
        <v>6015335</v>
      </c>
      <c r="G36" s="14">
        <f t="shared" si="2"/>
        <v>28419831</v>
      </c>
      <c r="H36" s="8">
        <f t="shared" si="2"/>
        <v>3736548.5</v>
      </c>
      <c r="I36" s="21">
        <f t="shared" si="2"/>
        <v>18492337</v>
      </c>
      <c r="J36" s="11">
        <f t="shared" si="2"/>
        <v>5585846.4100000001</v>
      </c>
      <c r="K36" s="21">
        <f t="shared" si="2"/>
        <v>29068705</v>
      </c>
      <c r="L36" s="11">
        <f t="shared" si="2"/>
        <v>6514395.2799999993</v>
      </c>
      <c r="M36" s="14">
        <f t="shared" si="2"/>
        <v>29687758</v>
      </c>
      <c r="N36" s="15">
        <f t="shared" si="2"/>
        <v>275381</v>
      </c>
      <c r="O36" s="15">
        <f t="shared" si="2"/>
        <v>401046</v>
      </c>
      <c r="P36" s="15">
        <f t="shared" si="2"/>
        <v>315562</v>
      </c>
      <c r="Q36" s="15">
        <f t="shared" si="2"/>
        <v>568229</v>
      </c>
      <c r="R36" s="15">
        <f t="shared" si="2"/>
        <v>483370</v>
      </c>
      <c r="S36" s="15">
        <f t="shared" si="2"/>
        <v>462162</v>
      </c>
    </row>
    <row r="37" spans="1:19" s="1" customFormat="1" ht="14.45" x14ac:dyDescent="0.3">
      <c r="A37" s="24"/>
      <c r="B37" s="25"/>
      <c r="C37" s="25"/>
      <c r="D37" s="12"/>
      <c r="E37" s="12"/>
      <c r="F37" s="12"/>
      <c r="G37" s="12"/>
      <c r="H37" s="25"/>
      <c r="I37" s="25"/>
      <c r="J37" s="12"/>
      <c r="K37" s="12"/>
      <c r="L37" s="12"/>
      <c r="M37" s="12"/>
      <c r="N37" s="26"/>
      <c r="O37" s="26"/>
      <c r="P37" s="26"/>
      <c r="Q37" s="26"/>
      <c r="R37" s="26"/>
      <c r="S37" s="26"/>
    </row>
  </sheetData>
  <mergeCells count="3">
    <mergeCell ref="B2:F2"/>
    <mergeCell ref="H2:L2"/>
    <mergeCell ref="N2:R2"/>
  </mergeCells>
  <conditionalFormatting sqref="M11:M16">
    <cfRule type="cellIs" dxfId="3" priority="4" operator="lessThan">
      <formula>0.75*Z11</formula>
    </cfRule>
  </conditionalFormatting>
  <conditionalFormatting sqref="M20:M30">
    <cfRule type="cellIs" dxfId="2" priority="3" operator="lessThan">
      <formula>0.75*Z20</formula>
    </cfRule>
  </conditionalFormatting>
  <conditionalFormatting sqref="S11:S16">
    <cfRule type="cellIs" dxfId="1" priority="2" operator="lessThan">
      <formula>0.75*AF11</formula>
    </cfRule>
  </conditionalFormatting>
  <conditionalFormatting sqref="S20:S30">
    <cfRule type="cellIs" dxfId="0" priority="1" operator="lessThan">
      <formula>0.75*AF20</formula>
    </cfRule>
  </conditionalFormatting>
  <pageMargins left="0.7" right="0.7" top="0.75" bottom="0.75" header="0.3" footer="0.3"/>
  <pageSetup paperSize="17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5" sqref="C35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2014 - 2016</vt:lpstr>
      <vt:lpstr>Sheet2</vt:lpstr>
      <vt:lpstr>Sheet3</vt:lpstr>
      <vt:lpstr>'2014 - 2016'!Print_Area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lastModifiedBy>AEP</cp:lastModifiedBy>
  <cp:lastPrinted>2017-05-04T14:28:59Z</cp:lastPrinted>
  <dcterms:created xsi:type="dcterms:W3CDTF">2017-03-01T12:46:17Z</dcterms:created>
  <dcterms:modified xsi:type="dcterms:W3CDTF">2017-05-05T14:43:59Z</dcterms:modified>
</cp:coreProperties>
</file>