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85" yWindow="4380" windowWidth="15300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Sheet1!$A$2:$G$40</definedName>
  </definedNames>
  <calcPr calcId="145621" iterate="1"/>
</workbook>
</file>

<file path=xl/calcChain.xml><?xml version="1.0" encoding="utf-8"?>
<calcChain xmlns="http://schemas.openxmlformats.org/spreadsheetml/2006/main">
  <c r="F33" i="1" l="1"/>
  <c r="E33" i="1"/>
  <c r="F16" i="1"/>
  <c r="F35" i="1" s="1"/>
  <c r="E16" i="1"/>
  <c r="E35" i="1" l="1"/>
  <c r="D33" i="1" l="1"/>
  <c r="D16" i="1"/>
  <c r="D35" i="1" l="1"/>
  <c r="C16" i="1"/>
  <c r="C35" i="1" s="1"/>
</calcChain>
</file>

<file path=xl/sharedStrings.xml><?xml version="1.0" encoding="utf-8"?>
<sst xmlns="http://schemas.openxmlformats.org/spreadsheetml/2006/main" count="42" uniqueCount="40">
  <si>
    <t>Commercial</t>
  </si>
  <si>
    <t>Commercial Incentive</t>
  </si>
  <si>
    <t>Commercial High Efficiency Heat Pump/Air Conditioning</t>
  </si>
  <si>
    <t>General Administrative and Promotion Commercial</t>
  </si>
  <si>
    <t>Residential and Commercial HVAC Diagnostics and Tune-up</t>
  </si>
  <si>
    <t>Commercial Total</t>
  </si>
  <si>
    <t>Residential</t>
  </si>
  <si>
    <t>Residential Efficients Products</t>
  </si>
  <si>
    <t>Mobile Home High Efficiency Heat Pump</t>
  </si>
  <si>
    <t>Mobile Home New Construction</t>
  </si>
  <si>
    <t>High Efficiency Heat Pump</t>
  </si>
  <si>
    <t>Targeted Energy Efficiency</t>
  </si>
  <si>
    <t>Modified Energy Fitness</t>
  </si>
  <si>
    <t>Energy Education for Students</t>
  </si>
  <si>
    <t>General Administrative and Promotion Residential</t>
  </si>
  <si>
    <t>Residential Home Performance</t>
  </si>
  <si>
    <t>Appliance Recycling</t>
  </si>
  <si>
    <t>Residential Total</t>
  </si>
  <si>
    <t>School Energy Manger</t>
  </si>
  <si>
    <t>EXPENSE</t>
  </si>
  <si>
    <t>Express Install</t>
  </si>
  <si>
    <t>New Construction</t>
  </si>
  <si>
    <t>Retro-Commissioning</t>
  </si>
  <si>
    <t>CI Prescriptive Custom</t>
  </si>
  <si>
    <t>New Manufactured Homes</t>
  </si>
  <si>
    <t>Whole House Efficiency</t>
  </si>
  <si>
    <r>
      <t>TRC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</si>
  <si>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1.  Case 2015-00271 Demand Side Management Program Plan 2016 TRC Mid Scenario</t>
  </si>
  <si>
    <t>Community Outreach</t>
  </si>
  <si>
    <t>DSM Case</t>
  </si>
  <si>
    <t>2015-00271</t>
  </si>
  <si>
    <r>
      <t>2018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</si>
  <si>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2.  2018 DSM budget scheduled for filing with next Status Report, August 2017</t>
  </si>
  <si>
    <r>
      <t>2017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</si>
  <si>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2016-00281</t>
  </si>
  <si>
    <t>3.  2017 budget is filed with Case 2016-00281.</t>
  </si>
  <si>
    <t>2014-00271</t>
  </si>
  <si>
    <r>
      <t>Total Expense Total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</si>
  <si>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4. Program Expenses do not include Lost Revenues or Incentives</t>
  </si>
  <si>
    <t>Note:  2014 - 2016 data represent actual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</si>
</sst>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stem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5">
    <cellStyle name="Comma 2" xfId="6"/>
    <cellStyle name="Comma 3" xfId="7"/>
    <cellStyle name="Comma 4" xfId="5"/>
    <cellStyle name="Currency 2" xfId="8"/>
    <cellStyle name="Currency 3" xfId="4"/>
    <cellStyle name="Normal" xfId="0" builtinId="0"/>
    <cellStyle name="Normal 2" xfId="9"/>
    <cellStyle name="Normal 3" xfId="10"/>
    <cellStyle name="Normal 4" xfId="11"/>
    <cellStyle name="Normal 5" xfId="12"/>
    <cellStyle name="Normal 6" xfId="1"/>
    <cellStyle name="Note 2" xfId="13"/>
    <cellStyle name="Note 3" xfId="3"/>
    <cellStyle name="Percent 2" xfId="14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tabSelected="1" zoomScale="70" zoomScaleNormal="70" workbookViewId="0">
      <selection activeCell="O47" sqref="O47"/>
    </sheetView>
  </sheetViews>
  <sheetFormatPr defaultRowHeight="15" x14ac:dyDescent="0.25"/>
  <cols>
    <col min="1" max="1" width="56" style="2" customWidth="1"/>
    <col min="2" max="2" width="23.42578125" style="3" customWidth="1"/>
    <col min="3" max="3" width="22.5703125" style="3" customWidth="1"/>
    <col min="4" max="4" width="22.28515625" style="3" customWidth="1"/>
    <col min="5" max="5" width="25" style="3" customWidth="1"/>
    <col min="6" max="6" width="14.7109375" style="3" customWidth="1"/>
    <col min="7" max="7" width="8.85546875" style="3"/>
  </cols>
  <sheetData>
    <row r="2" spans="1:7" s="7" customFormat="1" ht="14.45" x14ac:dyDescent="0.3">
      <c r="A2" s="5"/>
      <c r="B2" s="20" t="s">
        <v>19</v>
      </c>
      <c r="C2" s="20"/>
      <c r="D2" s="20"/>
      <c r="E2" s="20"/>
      <c r="F2" s="20"/>
      <c r="G2" s="6"/>
    </row>
    <row r="3" spans="1:7" s="12" customFormat="1" ht="17.25" x14ac:dyDescent="0.25">
      <c r="A3" s="10"/>
      <c r="B3" s="11">
        <v>2014</v>
      </c>
      <c r="C3" s="11">
        <v>2015</v>
      </c>
      <c r="D3" s="11">
        <v>2016</v>
      </c>
      <c r="E3" s="16" t="s">
        <v>33</v>
      </c>
      <c r="F3" s="16" t="s">
        <v>31</v>
      </c>
      <c r="G3" s="11" t="s">
        <v>26</v>
      </c>
    </row>
    <row r="4" spans="1:7" s="15" customFormat="1" ht="31.9" customHeight="1" x14ac:dyDescent="0.25">
      <c r="A4" s="13" t="s">
        <v>29</v>
      </c>
      <c r="B4" s="14" t="s">
        <v>36</v>
      </c>
      <c r="C4" s="14" t="s">
        <v>30</v>
      </c>
      <c r="D4" s="18" t="s">
        <v>34</v>
      </c>
      <c r="E4" s="14"/>
      <c r="F4" s="14"/>
      <c r="G4" s="14"/>
    </row>
    <row r="5" spans="1:7" s="7" customFormat="1" ht="14.45" x14ac:dyDescent="0.3">
      <c r="A5" s="5" t="s">
        <v>0</v>
      </c>
      <c r="B5" s="6"/>
      <c r="C5" s="6"/>
      <c r="D5" s="6"/>
      <c r="E5" s="6"/>
      <c r="F5" s="6"/>
      <c r="G5" s="6"/>
    </row>
    <row r="6" spans="1:7" ht="14.45" x14ac:dyDescent="0.3">
      <c r="A6" s="2" t="s">
        <v>1</v>
      </c>
      <c r="B6" s="1">
        <v>1031258.95</v>
      </c>
      <c r="C6" s="4">
        <v>1403390.01</v>
      </c>
      <c r="D6" s="4">
        <v>17289.259999999995</v>
      </c>
      <c r="E6" s="4"/>
      <c r="F6" s="4"/>
    </row>
    <row r="7" spans="1:7" ht="14.45" x14ac:dyDescent="0.3">
      <c r="A7" s="2" t="s">
        <v>2</v>
      </c>
      <c r="B7" s="1">
        <v>14575.71</v>
      </c>
      <c r="C7" s="4">
        <v>9826</v>
      </c>
      <c r="D7" s="4">
        <v>1700</v>
      </c>
      <c r="E7" s="4"/>
      <c r="F7" s="4"/>
    </row>
    <row r="8" spans="1:7" ht="14.45" x14ac:dyDescent="0.3">
      <c r="A8" s="2" t="s">
        <v>3</v>
      </c>
      <c r="B8" s="1">
        <v>17061.47</v>
      </c>
      <c r="C8" s="4">
        <v>217930.5275</v>
      </c>
      <c r="D8" s="4">
        <v>55090.5</v>
      </c>
      <c r="E8" s="4">
        <v>50000</v>
      </c>
      <c r="F8" s="4"/>
    </row>
    <row r="9" spans="1:7" ht="14.45" x14ac:dyDescent="0.3">
      <c r="A9" s="2" t="s">
        <v>4</v>
      </c>
      <c r="B9" s="1">
        <v>10601.63</v>
      </c>
      <c r="C9" s="4"/>
      <c r="D9" s="4"/>
      <c r="E9" s="4"/>
      <c r="F9" s="4"/>
    </row>
    <row r="10" spans="1:7" x14ac:dyDescent="0.25">
      <c r="A10" s="2" t="s">
        <v>18</v>
      </c>
      <c r="B10" s="1"/>
      <c r="C10" s="4">
        <v>200000</v>
      </c>
      <c r="D10" s="4">
        <v>201854.02</v>
      </c>
      <c r="E10" s="4">
        <v>208000</v>
      </c>
      <c r="F10" s="4"/>
      <c r="G10" s="3">
        <v>1.01</v>
      </c>
    </row>
    <row r="11" spans="1:7" x14ac:dyDescent="0.25">
      <c r="A11" s="2" t="s">
        <v>16</v>
      </c>
      <c r="B11" s="1"/>
      <c r="C11" s="4"/>
      <c r="D11" s="4"/>
      <c r="E11" s="4">
        <v>8252.755000000001</v>
      </c>
      <c r="F11" s="4"/>
      <c r="G11" s="3">
        <v>1.04</v>
      </c>
    </row>
    <row r="12" spans="1:7" x14ac:dyDescent="0.25">
      <c r="A12" s="2" t="s">
        <v>20</v>
      </c>
      <c r="B12" s="1"/>
      <c r="C12" s="4"/>
      <c r="D12" s="4">
        <v>304642.95</v>
      </c>
      <c r="E12" s="4">
        <v>222150</v>
      </c>
      <c r="F12" s="4"/>
      <c r="G12" s="3">
        <v>1.01</v>
      </c>
    </row>
    <row r="13" spans="1:7" x14ac:dyDescent="0.25">
      <c r="A13" s="2" t="s">
        <v>21</v>
      </c>
      <c r="B13" s="1"/>
      <c r="C13" s="4"/>
      <c r="D13" s="4">
        <v>62296.429999999993</v>
      </c>
      <c r="E13" s="4">
        <v>134940.00000000003</v>
      </c>
      <c r="F13" s="4"/>
      <c r="G13" s="3">
        <v>1.24</v>
      </c>
    </row>
    <row r="14" spans="1:7" x14ac:dyDescent="0.25">
      <c r="A14" s="2" t="s">
        <v>22</v>
      </c>
      <c r="B14" s="1"/>
      <c r="C14" s="4"/>
      <c r="D14" s="4">
        <v>4365.41</v>
      </c>
      <c r="E14" s="4">
        <v>133079.99999999997</v>
      </c>
      <c r="F14" s="4"/>
      <c r="G14" s="3">
        <v>1.1299999999999999</v>
      </c>
    </row>
    <row r="15" spans="1:7" x14ac:dyDescent="0.25">
      <c r="A15" s="2" t="s">
        <v>23</v>
      </c>
      <c r="B15" s="1"/>
      <c r="C15" s="4"/>
      <c r="D15" s="4">
        <v>1964489.27</v>
      </c>
      <c r="E15" s="4">
        <v>1566845.4999999998</v>
      </c>
      <c r="F15" s="4"/>
      <c r="G15" s="3">
        <v>1.55</v>
      </c>
    </row>
    <row r="16" spans="1:7" s="7" customFormat="1" x14ac:dyDescent="0.25">
      <c r="A16" s="5" t="s">
        <v>5</v>
      </c>
      <c r="B16" s="9">
        <v>1073497.76</v>
      </c>
      <c r="C16" s="8">
        <f>SUM(C6:C10)</f>
        <v>1831146.5375000001</v>
      </c>
      <c r="D16" s="8">
        <f>SUM(D6:D15)</f>
        <v>2611727.84</v>
      </c>
      <c r="E16" s="8">
        <f t="shared" ref="E16:F16" si="0">SUM(E6:E15)</f>
        <v>2323268.2549999999</v>
      </c>
      <c r="F16" s="8">
        <f t="shared" si="0"/>
        <v>0</v>
      </c>
      <c r="G16" s="19"/>
    </row>
    <row r="17" spans="1:7" x14ac:dyDescent="0.25">
      <c r="C17" s="4"/>
      <c r="D17" s="4"/>
      <c r="E17" s="4"/>
      <c r="F17" s="4"/>
    </row>
    <row r="18" spans="1:7" s="7" customFormat="1" x14ac:dyDescent="0.25">
      <c r="A18" s="5" t="s">
        <v>6</v>
      </c>
      <c r="B18" s="6"/>
      <c r="C18" s="8"/>
      <c r="D18" s="8"/>
      <c r="E18" s="8"/>
      <c r="F18" s="8"/>
      <c r="G18" s="19"/>
    </row>
    <row r="19" spans="1:7" x14ac:dyDescent="0.25">
      <c r="A19" s="2" t="s">
        <v>7</v>
      </c>
      <c r="B19" s="1">
        <v>904126.85</v>
      </c>
      <c r="C19" s="4">
        <v>1272788.1499999999</v>
      </c>
      <c r="D19" s="4">
        <v>1149100.94</v>
      </c>
      <c r="E19" s="4">
        <v>1222313.42</v>
      </c>
      <c r="F19" s="4"/>
      <c r="G19" s="3">
        <v>1.62</v>
      </c>
    </row>
    <row r="20" spans="1:7" x14ac:dyDescent="0.25">
      <c r="A20" s="2" t="s">
        <v>8</v>
      </c>
      <c r="B20" s="1">
        <v>117397.69</v>
      </c>
      <c r="C20" s="4">
        <v>109894.35</v>
      </c>
      <c r="D20" s="4"/>
      <c r="E20" s="4"/>
      <c r="F20" s="4"/>
    </row>
    <row r="21" spans="1:7" x14ac:dyDescent="0.25">
      <c r="A21" s="2" t="s">
        <v>9</v>
      </c>
      <c r="B21" s="1">
        <v>95119.98</v>
      </c>
      <c r="C21" s="4">
        <v>88490.9</v>
      </c>
      <c r="D21" s="4"/>
      <c r="E21" s="4"/>
      <c r="F21" s="4"/>
    </row>
    <row r="22" spans="1:7" x14ac:dyDescent="0.25">
      <c r="A22" s="2" t="s">
        <v>10</v>
      </c>
      <c r="B22" s="1">
        <v>302886.69</v>
      </c>
      <c r="C22" s="4">
        <v>323483.40000000002</v>
      </c>
      <c r="D22" s="4"/>
      <c r="E22" s="4"/>
      <c r="F22" s="4"/>
    </row>
    <row r="23" spans="1:7" x14ac:dyDescent="0.25">
      <c r="A23" s="2" t="s">
        <v>11</v>
      </c>
      <c r="B23" s="1">
        <v>198270.64</v>
      </c>
      <c r="C23" s="4">
        <v>283366.13</v>
      </c>
      <c r="D23" s="4">
        <v>277872.45999999996</v>
      </c>
      <c r="E23" s="4">
        <v>308520</v>
      </c>
      <c r="F23" s="4"/>
      <c r="G23" s="3">
        <v>1.06</v>
      </c>
    </row>
    <row r="24" spans="1:7" x14ac:dyDescent="0.25">
      <c r="A24" s="2" t="s">
        <v>12</v>
      </c>
      <c r="B24" s="1">
        <v>791418.5</v>
      </c>
      <c r="C24" s="4">
        <v>1033644.4400000001</v>
      </c>
      <c r="D24" s="4">
        <v>151.20000000000255</v>
      </c>
      <c r="E24" s="4"/>
      <c r="F24" s="4"/>
    </row>
    <row r="25" spans="1:7" x14ac:dyDescent="0.25">
      <c r="A25" s="2" t="s">
        <v>28</v>
      </c>
      <c r="B25" s="1">
        <v>63970.48</v>
      </c>
      <c r="C25" s="4">
        <v>41054.01</v>
      </c>
      <c r="D25" s="4">
        <v>33087.279999999999</v>
      </c>
      <c r="E25" s="4">
        <v>51886.8</v>
      </c>
      <c r="F25" s="4"/>
    </row>
    <row r="26" spans="1:7" x14ac:dyDescent="0.25">
      <c r="A26" s="2" t="s">
        <v>13</v>
      </c>
      <c r="B26" s="1">
        <v>35990.47</v>
      </c>
      <c r="C26" s="4">
        <v>31778.3</v>
      </c>
      <c r="D26" s="4">
        <v>37482.97</v>
      </c>
      <c r="E26" s="4">
        <v>42764.74</v>
      </c>
      <c r="F26" s="4"/>
    </row>
    <row r="27" spans="1:7" x14ac:dyDescent="0.25">
      <c r="A27" s="2" t="s">
        <v>14</v>
      </c>
      <c r="B27" s="1">
        <v>30781.37</v>
      </c>
      <c r="C27" s="4">
        <v>150848.26249999998</v>
      </c>
      <c r="D27" s="4">
        <v>79581.22</v>
      </c>
      <c r="E27" s="4">
        <v>75200</v>
      </c>
      <c r="F27" s="4"/>
    </row>
    <row r="28" spans="1:7" x14ac:dyDescent="0.25">
      <c r="A28" s="2" t="s">
        <v>15</v>
      </c>
      <c r="B28" s="1">
        <v>97000</v>
      </c>
      <c r="C28" s="4">
        <v>332000</v>
      </c>
      <c r="D28" s="4">
        <v>502360.98000000004</v>
      </c>
      <c r="E28" s="4">
        <v>618800.00000000012</v>
      </c>
      <c r="F28" s="4"/>
      <c r="G28" s="3">
        <v>1.72</v>
      </c>
    </row>
    <row r="29" spans="1:7" x14ac:dyDescent="0.25">
      <c r="A29" s="2" t="s">
        <v>16</v>
      </c>
      <c r="B29" s="1">
        <v>0</v>
      </c>
      <c r="C29" s="4">
        <v>87351.930000000008</v>
      </c>
      <c r="D29" s="4">
        <v>72455.979999999981</v>
      </c>
      <c r="E29" s="4">
        <v>102317.70999999999</v>
      </c>
      <c r="F29" s="4"/>
      <c r="G29" s="3">
        <v>1.04</v>
      </c>
    </row>
    <row r="30" spans="1:7" x14ac:dyDescent="0.25">
      <c r="A30" s="2" t="s">
        <v>4</v>
      </c>
      <c r="B30" s="1">
        <v>26088.54</v>
      </c>
      <c r="C30" s="4"/>
      <c r="D30" s="4"/>
      <c r="E30" s="4"/>
      <c r="F30" s="4"/>
    </row>
    <row r="31" spans="1:7" x14ac:dyDescent="0.25">
      <c r="A31" s="2" t="s">
        <v>24</v>
      </c>
      <c r="B31" s="1"/>
      <c r="C31" s="4"/>
      <c r="D31" s="4">
        <v>101071.71</v>
      </c>
      <c r="E31" s="4">
        <v>244529.99999999997</v>
      </c>
      <c r="F31" s="4"/>
      <c r="G31" s="3">
        <v>1.54</v>
      </c>
    </row>
    <row r="32" spans="1:7" x14ac:dyDescent="0.25">
      <c r="A32" s="2" t="s">
        <v>25</v>
      </c>
      <c r="B32" s="1"/>
      <c r="C32" s="4"/>
      <c r="D32" s="4">
        <v>1649502.7</v>
      </c>
      <c r="E32" s="4">
        <v>1648726</v>
      </c>
      <c r="F32" s="4"/>
      <c r="G32" s="3">
        <v>1.35</v>
      </c>
    </row>
    <row r="33" spans="1:7" s="7" customFormat="1" ht="14.45" x14ac:dyDescent="0.3">
      <c r="A33" s="5" t="s">
        <v>17</v>
      </c>
      <c r="B33" s="9">
        <v>2663051.21</v>
      </c>
      <c r="C33" s="8">
        <v>3754699.87</v>
      </c>
      <c r="D33" s="8">
        <f>SUM(D19:D32)</f>
        <v>3902667.4399999995</v>
      </c>
      <c r="E33" s="8">
        <f t="shared" ref="E33:F33" si="1">SUM(E19:E32)</f>
        <v>4315058.67</v>
      </c>
      <c r="F33" s="8">
        <f t="shared" si="1"/>
        <v>0</v>
      </c>
      <c r="G33" s="6"/>
    </row>
    <row r="34" spans="1:7" ht="14.45" x14ac:dyDescent="0.3">
      <c r="C34" s="4"/>
      <c r="D34" s="4"/>
      <c r="E34" s="4"/>
      <c r="F34" s="4"/>
    </row>
    <row r="35" spans="1:7" s="7" customFormat="1" ht="17.25" x14ac:dyDescent="0.25">
      <c r="A35" s="16" t="s">
        <v>37</v>
      </c>
      <c r="B35" s="9">
        <v>3736548.97</v>
      </c>
      <c r="C35" s="8">
        <f>SUM(C16,C33)</f>
        <v>5585846.4075000007</v>
      </c>
      <c r="D35" s="8">
        <f>SUM(D16,D33)</f>
        <v>6514395.2799999993</v>
      </c>
      <c r="E35" s="8">
        <f t="shared" ref="E35:F35" si="2">SUM(E16,E33)</f>
        <v>6638326.9249999998</v>
      </c>
      <c r="F35" s="8">
        <f t="shared" si="2"/>
        <v>0</v>
      </c>
      <c r="G35" s="6"/>
    </row>
    <row r="36" spans="1:7" s="7" customFormat="1" x14ac:dyDescent="0.25">
      <c r="A36" s="16"/>
      <c r="B36" s="9"/>
      <c r="C36" s="8"/>
      <c r="D36" s="8"/>
      <c r="E36" s="8"/>
      <c r="F36" s="8"/>
      <c r="G36" s="17"/>
    </row>
    <row r="38" spans="1:7" ht="14.45" x14ac:dyDescent="0.3">
      <c r="A38" s="2" t="s">
        <v>27</v>
      </c>
    </row>
    <row r="39" spans="1:7" x14ac:dyDescent="0.25">
      <c r="A39" s="2" t="s">
        <v>32</v>
      </c>
    </row>
    <row r="40" spans="1:7" x14ac:dyDescent="0.25">
      <c r="A40" s="2" t="s">
        <v>35</v>
      </c>
    </row>
    <row r="41" spans="1:7" x14ac:dyDescent="0.25">
      <c r="A41" s="2" t="s">
        <v>38</v>
      </c>
    </row>
    <row r="42" spans="1:7" x14ac:dyDescent="0.25">
      <c r="A42" s="2" t="s">
        <v>39</v>
      </c>
    </row>
  </sheetData>
  <mergeCells count="1">
    <mergeCell ref="B2:F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2017-03-07T20:37:40Z</cp:lastPrinted>
  <dcterms:created xsi:type="dcterms:W3CDTF">2017-03-01T12:46:17Z</dcterms:created>
  <dcterms:modified xsi:type="dcterms:W3CDTF">2017-03-17T16:30:10Z</dcterms:modified>
</cp:coreProperties>
</file>