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65" windowHeight="12660"/>
  </bookViews>
  <sheets>
    <sheet name="Exhibit NT-1" sheetId="1" r:id="rId1"/>
  </sheets>
  <calcPr calcId="125725"/>
</workbook>
</file>

<file path=xl/calcChain.xml><?xml version="1.0" encoding="utf-8"?>
<calcChain xmlns="http://schemas.openxmlformats.org/spreadsheetml/2006/main">
  <c r="I39" i="1"/>
  <c r="I35"/>
  <c r="I31"/>
  <c r="I27"/>
  <c r="I23"/>
  <c r="I19"/>
  <c r="I15"/>
  <c r="I9"/>
  <c r="I10" l="1"/>
  <c r="I14"/>
  <c r="I18"/>
  <c r="I22"/>
  <c r="I26"/>
  <c r="I30"/>
  <c r="I34"/>
  <c r="I38"/>
  <c r="I48"/>
  <c r="K50"/>
  <c r="I13"/>
  <c r="I17"/>
  <c r="I50" s="1"/>
  <c r="K52" s="1"/>
  <c r="I21"/>
  <c r="I25"/>
  <c r="I29"/>
  <c r="I33"/>
  <c r="I37"/>
  <c r="I16"/>
  <c r="I20"/>
  <c r="I24"/>
  <c r="I28"/>
  <c r="I32"/>
  <c r="I36"/>
  <c r="I40"/>
</calcChain>
</file>

<file path=xl/sharedStrings.xml><?xml version="1.0" encoding="utf-8"?>
<sst xmlns="http://schemas.openxmlformats.org/spreadsheetml/2006/main" count="74" uniqueCount="59">
  <si>
    <t>(a)</t>
  </si>
  <si>
    <t>(b)</t>
  </si>
  <si>
    <t>(c)</t>
  </si>
  <si>
    <t>(d)</t>
  </si>
  <si>
    <t>(e)</t>
  </si>
  <si>
    <t>(f)</t>
  </si>
  <si>
    <t>(g)</t>
  </si>
  <si>
    <t>Kroger</t>
  </si>
  <si>
    <t>Recommended</t>
  </si>
  <si>
    <t>KU</t>
  </si>
  <si>
    <t>Line</t>
  </si>
  <si>
    <t>4-Yr</t>
  </si>
  <si>
    <t>No.</t>
  </si>
  <si>
    <t>Actual</t>
  </si>
  <si>
    <t>Average</t>
  </si>
  <si>
    <t>TRIMBLE COUNTY 2 - GENERATION</t>
  </si>
  <si>
    <t>KU GENERATION - COMMON</t>
  </si>
  <si>
    <t>GREEN RIVER UNIT 3</t>
  </si>
  <si>
    <t>GREEN RIVER UNIT 4</t>
  </si>
  <si>
    <t>E W BROWN UNIT  1</t>
  </si>
  <si>
    <t>E W BROWN UNIT  2</t>
  </si>
  <si>
    <t>E W BROWN UNIT  3</t>
  </si>
  <si>
    <t>E W BROWN UNITS 1 &amp; 2</t>
  </si>
  <si>
    <t>E W BROWN UNITS 2 &amp; 3</t>
  </si>
  <si>
    <t>E W BROWN STEAM UNITS 1,2,3 SCRUBBER</t>
  </si>
  <si>
    <t>GHENT UNIT 1</t>
  </si>
  <si>
    <t>GHENT UNIT 2</t>
  </si>
  <si>
    <t>GHENT UNIT 3</t>
  </si>
  <si>
    <t>GHENT UNIT 4</t>
  </si>
  <si>
    <t>GHENT UNITS 1 &amp; 2</t>
  </si>
  <si>
    <t>GHENT UNITS 3 &amp; 4</t>
  </si>
  <si>
    <t>PADDYS RUN GT 13</t>
  </si>
  <si>
    <t>TRIMBLE COUNTY #5 COMBUSTION TURBINE</t>
  </si>
  <si>
    <t>TRIMBLE COUNTY #7 COMBUSTION TURBINE</t>
  </si>
  <si>
    <t>TRIMBLE COUNTY #8 COMBUSTION TURBINE</t>
  </si>
  <si>
    <t>TRIMBLE COUNTY #9 COMBUSTION TURBINE</t>
  </si>
  <si>
    <t>TRIMBLE COUNTY #10 COMBUSTION TURBINE</t>
  </si>
  <si>
    <t>E W BROWN COMBUSTION TURBINE UNIT 5</t>
  </si>
  <si>
    <t>E W BROWN COMBUSTION TURBINE UNIT 6</t>
  </si>
  <si>
    <t>E W BROWN COMBUSTION TURBINE UNIT 7</t>
  </si>
  <si>
    <t>E W BROWN COMBUSTION TURBINE UNIT 8</t>
  </si>
  <si>
    <t>E W BROWN COMBUSTION TURBINE UNIT 9</t>
  </si>
  <si>
    <t>E W BROWN COMBUSTION TURBINE UNIT 10</t>
  </si>
  <si>
    <t>E W BROWN COMBUSTION TURBINE UNIT 11</t>
  </si>
  <si>
    <t>E W BROWN CT UNIT 9 GAS PIPELINE</t>
  </si>
  <si>
    <t>HAEFLING UNIT 1</t>
  </si>
  <si>
    <t>HAEFLING UNIT 2</t>
  </si>
  <si>
    <t>HAEFLING UNIT 3</t>
  </si>
  <si>
    <t>Plan</t>
  </si>
  <si>
    <t>CANE RUN CC GT 2016</t>
  </si>
  <si>
    <t>Total Generation ($)</t>
  </si>
  <si>
    <t>Kroger Recommended Adjustment ($)</t>
  </si>
  <si>
    <t>Unit Retired</t>
  </si>
  <si>
    <t>Proposed</t>
  </si>
  <si>
    <t>Amount</t>
  </si>
  <si>
    <t xml:space="preserve">Data Source: KU’s responses to Kroger’s Supplemental Requests for Information Q-9, Attachment 2016_Kroger_DR2_KU_Attach_to_Q9, Q-10 and Q-11. </t>
  </si>
  <si>
    <t>Existing Generation - Kentucky-Allocated Overhaul Expense ($)</t>
  </si>
  <si>
    <t xml:space="preserve">New Generation - Kentucky-Allocated Overhaul Expense ($) </t>
  </si>
  <si>
    <t>Derivation of Kroger Recommended KU Generation Overhaul Expense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</si>
</sst>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5">
    <font>
      <sz val="11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0" xfId="0" applyFont="1" applyFill="1" applyAlignment="1">
      <alignment horizontal="left"/>
    </xf>
    <xf numFmtId="37" fontId="1" fillId="2" borderId="0" xfId="0" applyNumberFormat="1" applyFont="1" applyFill="1"/>
    <xf numFmtId="0" fontId="1" fillId="2" borderId="0" xfId="0" quotePrefix="1" applyFont="1" applyFill="1" applyAlignment="1">
      <alignment horizontal="left"/>
    </xf>
    <xf numFmtId="37" fontId="2" fillId="2" borderId="2" xfId="0" applyNumberFormat="1" applyFont="1" applyFill="1" applyBorder="1"/>
    <xf numFmtId="37" fontId="4" fillId="0" borderId="0" xfId="0" applyNumberFormat="1" applyFont="1"/>
    <xf numFmtId="49" fontId="2" fillId="2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tabSelected="1" zoomScaleNormal="100" workbookViewId="0">
      <selection activeCell="M4" sqref="M4"/>
    </sheetView>
  </sheetViews>
  <sheetFormatPr defaultRowHeight="15"/>
  <cols>
    <col min="1" max="1" width="6.7109375" style="1" customWidth="1"/>
    <col min="2" max="2" width="1.7109375" style="1" customWidth="1"/>
    <col min="3" max="3" width="63" style="1" bestFit="1" customWidth="1"/>
    <col min="4" max="7" width="10.7109375" style="1" customWidth="1"/>
    <col min="8" max="8" width="1.7109375" style="1" customWidth="1"/>
    <col min="9" max="9" width="13.7109375" style="1" bestFit="1" customWidth="1"/>
    <col min="10" max="10" width="1.7109375" style="1" customWidth="1"/>
    <col min="11" max="11" width="13.7109375" style="1" customWidth="1"/>
    <col min="12" max="16384" width="9.140625" style="1"/>
  </cols>
  <sheetData>
    <row r="1" spans="1:11" ht="18.75">
      <c r="A1" s="14" t="s">
        <v>58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/>
      <c r="I3" s="3" t="s">
        <v>5</v>
      </c>
      <c r="J3" s="3"/>
      <c r="K3" s="3" t="s">
        <v>6</v>
      </c>
    </row>
    <row r="4" spans="1:11">
      <c r="A4" s="2"/>
      <c r="B4" s="2"/>
      <c r="C4" s="4"/>
      <c r="D4" s="4"/>
      <c r="E4" s="4"/>
      <c r="F4" s="4"/>
      <c r="G4" s="4"/>
      <c r="H4" s="4"/>
      <c r="I4" s="4"/>
      <c r="J4" s="4"/>
      <c r="K4" s="4"/>
    </row>
    <row r="5" spans="1:11">
      <c r="A5" s="2"/>
      <c r="B5" s="2"/>
      <c r="C5" s="5"/>
      <c r="D5" s="5"/>
      <c r="E5" s="5"/>
      <c r="F5" s="5"/>
      <c r="G5" s="5"/>
      <c r="H5" s="5"/>
      <c r="I5" s="3" t="s">
        <v>7</v>
      </c>
      <c r="J5" s="5"/>
      <c r="K5" s="5"/>
    </row>
    <row r="6" spans="1:11">
      <c r="A6" s="2"/>
      <c r="B6" s="2"/>
      <c r="C6" s="5"/>
      <c r="D6" s="5"/>
      <c r="E6" s="5"/>
      <c r="F6" s="5"/>
      <c r="G6" s="5"/>
      <c r="H6" s="5"/>
      <c r="I6" s="3" t="s">
        <v>8</v>
      </c>
      <c r="J6" s="5"/>
      <c r="K6" s="3" t="s">
        <v>9</v>
      </c>
    </row>
    <row r="7" spans="1:11">
      <c r="A7" s="3" t="s">
        <v>10</v>
      </c>
      <c r="B7" s="2"/>
      <c r="C7" s="5"/>
      <c r="D7" s="3">
        <v>2013</v>
      </c>
      <c r="E7" s="3">
        <v>2014</v>
      </c>
      <c r="F7" s="3">
        <v>2015</v>
      </c>
      <c r="G7" s="3">
        <v>2016</v>
      </c>
      <c r="H7" s="3"/>
      <c r="I7" s="3" t="s">
        <v>11</v>
      </c>
      <c r="J7" s="3"/>
      <c r="K7" s="3" t="s">
        <v>53</v>
      </c>
    </row>
    <row r="8" spans="1:11">
      <c r="A8" s="6" t="s">
        <v>12</v>
      </c>
      <c r="B8" s="2"/>
      <c r="C8" s="7" t="s">
        <v>56</v>
      </c>
      <c r="D8" s="6" t="s">
        <v>13</v>
      </c>
      <c r="E8" s="6" t="s">
        <v>13</v>
      </c>
      <c r="F8" s="6" t="s">
        <v>13</v>
      </c>
      <c r="G8" s="6" t="s">
        <v>13</v>
      </c>
      <c r="H8" s="3"/>
      <c r="I8" s="6" t="s">
        <v>14</v>
      </c>
      <c r="J8" s="3"/>
      <c r="K8" s="6" t="s">
        <v>54</v>
      </c>
    </row>
    <row r="9" spans="1:11">
      <c r="A9" s="3">
        <v>1</v>
      </c>
      <c r="B9" s="2"/>
      <c r="C9" s="8" t="s">
        <v>15</v>
      </c>
      <c r="D9" s="9">
        <v>3425.387535292462</v>
      </c>
      <c r="E9" s="9">
        <v>2331649.2329724352</v>
      </c>
      <c r="F9" s="9">
        <v>636705.54300539754</v>
      </c>
      <c r="G9" s="9">
        <v>2206989.4558698195</v>
      </c>
      <c r="H9" s="9"/>
      <c r="I9" s="9">
        <f>AVERAGE(D9:G9)</f>
        <v>1294692.4048457362</v>
      </c>
      <c r="J9" s="9"/>
      <c r="K9" s="9">
        <v>4614998.9833973581</v>
      </c>
    </row>
    <row r="10" spans="1:11">
      <c r="A10" s="3">
        <v>2</v>
      </c>
      <c r="B10" s="2"/>
      <c r="C10" s="8" t="s">
        <v>16</v>
      </c>
      <c r="D10" s="9">
        <v>0</v>
      </c>
      <c r="E10" s="9">
        <v>0</v>
      </c>
      <c r="F10" s="9">
        <v>0</v>
      </c>
      <c r="G10" s="9">
        <v>0</v>
      </c>
      <c r="H10" s="9"/>
      <c r="I10" s="9">
        <f>AVERAGE(D10:G10)</f>
        <v>0</v>
      </c>
      <c r="J10" s="9"/>
      <c r="K10" s="9">
        <v>0</v>
      </c>
    </row>
    <row r="11" spans="1:11">
      <c r="A11" s="3">
        <v>3</v>
      </c>
      <c r="B11" s="2"/>
      <c r="C11" s="8" t="s">
        <v>17</v>
      </c>
      <c r="D11" s="13" t="s">
        <v>52</v>
      </c>
      <c r="E11" s="13"/>
      <c r="F11" s="13"/>
      <c r="G11" s="13"/>
      <c r="H11" s="2"/>
      <c r="I11" s="9"/>
      <c r="J11" s="2"/>
      <c r="K11" s="9">
        <v>0</v>
      </c>
    </row>
    <row r="12" spans="1:11">
      <c r="A12" s="3">
        <v>4</v>
      </c>
      <c r="B12" s="2"/>
      <c r="C12" s="8" t="s">
        <v>18</v>
      </c>
      <c r="D12" s="13" t="s">
        <v>52</v>
      </c>
      <c r="E12" s="13"/>
      <c r="F12" s="13"/>
      <c r="G12" s="13"/>
      <c r="H12" s="2"/>
      <c r="I12" s="9"/>
      <c r="J12" s="2"/>
      <c r="K12" s="9">
        <v>0</v>
      </c>
    </row>
    <row r="13" spans="1:11">
      <c r="A13" s="3">
        <v>5</v>
      </c>
      <c r="B13" s="2"/>
      <c r="C13" s="8" t="s">
        <v>19</v>
      </c>
      <c r="D13" s="9">
        <v>407780.77720063116</v>
      </c>
      <c r="E13" s="9">
        <v>370036.093239696</v>
      </c>
      <c r="F13" s="9">
        <v>3847433.8984466684</v>
      </c>
      <c r="G13" s="9">
        <v>1173124.9457923053</v>
      </c>
      <c r="H13" s="2"/>
      <c r="I13" s="9">
        <f t="shared" ref="I13:I40" si="0">AVERAGE(D13:G13)</f>
        <v>1449593.9286698252</v>
      </c>
      <c r="J13" s="2"/>
      <c r="K13" s="9">
        <v>664061.60867748503</v>
      </c>
    </row>
    <row r="14" spans="1:11">
      <c r="A14" s="3">
        <v>6</v>
      </c>
      <c r="B14" s="2"/>
      <c r="C14" s="8" t="s">
        <v>20</v>
      </c>
      <c r="D14" s="9">
        <v>1163547.4959120303</v>
      </c>
      <c r="E14" s="9">
        <v>1120421.6692959401</v>
      </c>
      <c r="F14" s="9">
        <v>75988.703336277249</v>
      </c>
      <c r="G14" s="9">
        <v>529817.11329421529</v>
      </c>
      <c r="H14" s="2"/>
      <c r="I14" s="9">
        <f t="shared" si="0"/>
        <v>722443.74545961572</v>
      </c>
      <c r="J14" s="2"/>
      <c r="K14" s="9">
        <v>5002166.0693757562</v>
      </c>
    </row>
    <row r="15" spans="1:11">
      <c r="A15" s="3">
        <v>7</v>
      </c>
      <c r="B15" s="2"/>
      <c r="C15" s="8" t="s">
        <v>21</v>
      </c>
      <c r="D15" s="9">
        <v>557660.97838783171</v>
      </c>
      <c r="E15" s="9">
        <v>1305788.0200873655</v>
      </c>
      <c r="F15" s="9">
        <v>1597105.8825008532</v>
      </c>
      <c r="G15" s="9">
        <v>1049183.9799768103</v>
      </c>
      <c r="H15" s="2"/>
      <c r="I15" s="9">
        <f t="shared" si="0"/>
        <v>1127434.7152382152</v>
      </c>
      <c r="J15" s="2"/>
      <c r="K15" s="9">
        <v>974355.73048861907</v>
      </c>
    </row>
    <row r="16" spans="1:11">
      <c r="A16" s="3">
        <v>8</v>
      </c>
      <c r="B16" s="2"/>
      <c r="C16" s="8" t="s">
        <v>22</v>
      </c>
      <c r="D16" s="9">
        <v>22510.296359615499</v>
      </c>
      <c r="E16" s="9">
        <v>523.08408501614667</v>
      </c>
      <c r="F16" s="9">
        <v>2156.0021127131317</v>
      </c>
      <c r="G16" s="9">
        <v>3625.4338317742349</v>
      </c>
      <c r="H16" s="2"/>
      <c r="I16" s="9">
        <f t="shared" si="0"/>
        <v>7203.7040972797531</v>
      </c>
      <c r="J16" s="2"/>
      <c r="K16" s="9">
        <v>0</v>
      </c>
    </row>
    <row r="17" spans="1:11">
      <c r="A17" s="3">
        <v>9</v>
      </c>
      <c r="B17" s="2"/>
      <c r="C17" s="8" t="s">
        <v>23</v>
      </c>
      <c r="D17" s="9">
        <v>0</v>
      </c>
      <c r="E17" s="9">
        <v>8792.5113463347461</v>
      </c>
      <c r="F17" s="9">
        <v>0</v>
      </c>
      <c r="G17" s="9">
        <v>25188.456658155483</v>
      </c>
      <c r="H17" s="2"/>
      <c r="I17" s="9">
        <f t="shared" si="0"/>
        <v>8495.2420011225568</v>
      </c>
      <c r="J17" s="2"/>
      <c r="K17" s="9">
        <v>0</v>
      </c>
    </row>
    <row r="18" spans="1:11">
      <c r="A18" s="3">
        <v>10</v>
      </c>
      <c r="B18" s="2"/>
      <c r="C18" s="8" t="s">
        <v>24</v>
      </c>
      <c r="D18" s="9">
        <v>3473.9046277003004</v>
      </c>
      <c r="E18" s="9">
        <v>153162.05702614677</v>
      </c>
      <c r="F18" s="9">
        <v>0</v>
      </c>
      <c r="G18" s="9">
        <v>285730.22144059552</v>
      </c>
      <c r="H18" s="2"/>
      <c r="I18" s="9">
        <f t="shared" si="0"/>
        <v>110591.54577361065</v>
      </c>
      <c r="J18" s="2"/>
      <c r="K18" s="9">
        <v>263814.72847164777</v>
      </c>
    </row>
    <row r="19" spans="1:11">
      <c r="A19" s="3">
        <v>11</v>
      </c>
      <c r="B19" s="2"/>
      <c r="C19" s="8" t="s">
        <v>25</v>
      </c>
      <c r="D19" s="9">
        <v>2327333.9119103989</v>
      </c>
      <c r="E19" s="9">
        <v>2347206.7951401235</v>
      </c>
      <c r="F19" s="9">
        <v>9138641.4298524931</v>
      </c>
      <c r="G19" s="9">
        <v>1963169.5104504074</v>
      </c>
      <c r="H19" s="2"/>
      <c r="I19" s="9">
        <f t="shared" si="0"/>
        <v>3944087.9118383559</v>
      </c>
      <c r="J19" s="2"/>
      <c r="K19" s="9">
        <v>2523202.362824338</v>
      </c>
    </row>
    <row r="20" spans="1:11">
      <c r="A20" s="3">
        <v>12</v>
      </c>
      <c r="B20" s="2"/>
      <c r="C20" s="8" t="s">
        <v>26</v>
      </c>
      <c r="D20" s="9">
        <v>656145.48352751147</v>
      </c>
      <c r="E20" s="9">
        <v>1656168.6995131683</v>
      </c>
      <c r="F20" s="9">
        <v>4432532.4845222561</v>
      </c>
      <c r="G20" s="9">
        <v>2328485.332664819</v>
      </c>
      <c r="H20" s="2"/>
      <c r="I20" s="9">
        <f t="shared" si="0"/>
        <v>2268333.0000569387</v>
      </c>
      <c r="J20" s="2"/>
      <c r="K20" s="9">
        <v>3176329.330798639</v>
      </c>
    </row>
    <row r="21" spans="1:11">
      <c r="A21" s="3">
        <v>13</v>
      </c>
      <c r="B21" s="2"/>
      <c r="C21" s="8" t="s">
        <v>27</v>
      </c>
      <c r="D21" s="9">
        <v>1005757.1671210413</v>
      </c>
      <c r="E21" s="9">
        <v>4172381.1423950223</v>
      </c>
      <c r="F21" s="9">
        <v>3251442.2806073879</v>
      </c>
      <c r="G21" s="9">
        <v>2971027.3291462138</v>
      </c>
      <c r="H21" s="2"/>
      <c r="I21" s="9">
        <f t="shared" si="0"/>
        <v>2850151.9798174165</v>
      </c>
      <c r="J21" s="2"/>
      <c r="K21" s="9">
        <v>1321711.7896429552</v>
      </c>
    </row>
    <row r="22" spans="1:11">
      <c r="A22" s="3">
        <v>14</v>
      </c>
      <c r="B22" s="2"/>
      <c r="C22" s="8" t="s">
        <v>28</v>
      </c>
      <c r="D22" s="9">
        <v>979432.5958201919</v>
      </c>
      <c r="E22" s="9">
        <v>7705554.148401726</v>
      </c>
      <c r="F22" s="9">
        <v>158784.12456759543</v>
      </c>
      <c r="G22" s="9">
        <v>2403810.9119832534</v>
      </c>
      <c r="H22" s="2"/>
      <c r="I22" s="9">
        <f t="shared" si="0"/>
        <v>2811895.445193192</v>
      </c>
      <c r="J22" s="2"/>
      <c r="K22" s="9">
        <v>369470.06972467457</v>
      </c>
    </row>
    <row r="23" spans="1:11">
      <c r="A23" s="3">
        <v>15</v>
      </c>
      <c r="B23" s="2"/>
      <c r="C23" s="8" t="s">
        <v>29</v>
      </c>
      <c r="D23" s="9">
        <v>20421.087101449586</v>
      </c>
      <c r="E23" s="9">
        <v>9425.2292553283387</v>
      </c>
      <c r="F23" s="9">
        <v>4660.0860076887629</v>
      </c>
      <c r="G23" s="9">
        <v>20993.552671931735</v>
      </c>
      <c r="H23" s="2"/>
      <c r="I23" s="9">
        <f t="shared" si="0"/>
        <v>13874.988759099606</v>
      </c>
      <c r="J23" s="2"/>
      <c r="K23" s="9">
        <v>0</v>
      </c>
    </row>
    <row r="24" spans="1:11">
      <c r="A24" s="3">
        <v>16</v>
      </c>
      <c r="B24" s="2"/>
      <c r="C24" s="8" t="s">
        <v>30</v>
      </c>
      <c r="D24" s="9">
        <v>1844.5965426848031</v>
      </c>
      <c r="E24" s="9">
        <v>6210.8453723125913</v>
      </c>
      <c r="F24" s="9">
        <v>817.58908612526068</v>
      </c>
      <c r="G24" s="9">
        <v>6195.4863593442151</v>
      </c>
      <c r="H24" s="2"/>
      <c r="I24" s="9">
        <f t="shared" si="0"/>
        <v>3767.1293401167177</v>
      </c>
      <c r="J24" s="2"/>
      <c r="K24" s="9">
        <v>0</v>
      </c>
    </row>
    <row r="25" spans="1:11">
      <c r="A25" s="3">
        <v>17</v>
      </c>
      <c r="B25" s="2"/>
      <c r="C25" s="8" t="s">
        <v>31</v>
      </c>
      <c r="D25" s="9">
        <v>34102.596257320612</v>
      </c>
      <c r="E25" s="9">
        <v>76980.266297031107</v>
      </c>
      <c r="F25" s="9">
        <v>44366.259653276902</v>
      </c>
      <c r="G25" s="9">
        <v>59562.46035835761</v>
      </c>
      <c r="H25" s="2"/>
      <c r="I25" s="9">
        <f t="shared" si="0"/>
        <v>53752.895641496558</v>
      </c>
      <c r="J25" s="2"/>
      <c r="K25" s="9">
        <v>0</v>
      </c>
    </row>
    <row r="26" spans="1:11">
      <c r="A26" s="3">
        <v>18</v>
      </c>
      <c r="B26" s="2"/>
      <c r="C26" s="8" t="s">
        <v>32</v>
      </c>
      <c r="D26" s="9">
        <v>0</v>
      </c>
      <c r="E26" s="9">
        <v>0</v>
      </c>
      <c r="F26" s="9">
        <v>0</v>
      </c>
      <c r="G26" s="9">
        <v>0</v>
      </c>
      <c r="H26" s="2"/>
      <c r="I26" s="9">
        <f t="shared" si="0"/>
        <v>0</v>
      </c>
      <c r="J26" s="2"/>
      <c r="K26" s="9">
        <v>0</v>
      </c>
    </row>
    <row r="27" spans="1:11">
      <c r="A27" s="3">
        <v>19</v>
      </c>
      <c r="B27" s="2"/>
      <c r="C27" s="8" t="s">
        <v>33</v>
      </c>
      <c r="D27" s="9">
        <v>0</v>
      </c>
      <c r="E27" s="9">
        <v>0</v>
      </c>
      <c r="F27" s="9">
        <v>1093.4261747244179</v>
      </c>
      <c r="G27" s="9">
        <v>0</v>
      </c>
      <c r="H27" s="2"/>
      <c r="I27" s="9">
        <f t="shared" si="0"/>
        <v>273.35654368110448</v>
      </c>
      <c r="J27" s="2"/>
      <c r="K27" s="9">
        <v>0</v>
      </c>
    </row>
    <row r="28" spans="1:11">
      <c r="A28" s="3">
        <v>20</v>
      </c>
      <c r="B28" s="2"/>
      <c r="C28" s="8" t="s">
        <v>34</v>
      </c>
      <c r="D28" s="9">
        <v>0</v>
      </c>
      <c r="E28" s="9">
        <v>0</v>
      </c>
      <c r="F28" s="9">
        <v>0</v>
      </c>
      <c r="G28" s="9">
        <v>0</v>
      </c>
      <c r="H28" s="2"/>
      <c r="I28" s="9">
        <f t="shared" si="0"/>
        <v>0</v>
      </c>
      <c r="J28" s="2"/>
      <c r="K28" s="9">
        <v>0</v>
      </c>
    </row>
    <row r="29" spans="1:11">
      <c r="A29" s="3">
        <v>21</v>
      </c>
      <c r="B29" s="2"/>
      <c r="C29" s="8" t="s">
        <v>35</v>
      </c>
      <c r="D29" s="9">
        <v>0</v>
      </c>
      <c r="E29" s="9">
        <v>0</v>
      </c>
      <c r="F29" s="9">
        <v>0</v>
      </c>
      <c r="G29" s="9">
        <v>0</v>
      </c>
      <c r="H29" s="2"/>
      <c r="I29" s="9">
        <f t="shared" si="0"/>
        <v>0</v>
      </c>
      <c r="J29" s="2"/>
      <c r="K29" s="9">
        <v>0</v>
      </c>
    </row>
    <row r="30" spans="1:11">
      <c r="A30" s="3">
        <v>22</v>
      </c>
      <c r="B30" s="2"/>
      <c r="C30" s="8" t="s">
        <v>36</v>
      </c>
      <c r="D30" s="9">
        <v>0</v>
      </c>
      <c r="E30" s="9">
        <v>0</v>
      </c>
      <c r="F30" s="9">
        <v>0</v>
      </c>
      <c r="G30" s="9">
        <v>0</v>
      </c>
      <c r="H30" s="2"/>
      <c r="I30" s="9">
        <f t="shared" si="0"/>
        <v>0</v>
      </c>
      <c r="J30" s="2"/>
      <c r="K30" s="9">
        <v>0</v>
      </c>
    </row>
    <row r="31" spans="1:11">
      <c r="A31" s="3">
        <v>23</v>
      </c>
      <c r="B31" s="2"/>
      <c r="C31" s="8" t="s">
        <v>37</v>
      </c>
      <c r="D31" s="9">
        <v>0</v>
      </c>
      <c r="E31" s="9">
        <v>0</v>
      </c>
      <c r="F31" s="9">
        <v>12157.658676706798</v>
      </c>
      <c r="G31" s="9">
        <v>0</v>
      </c>
      <c r="H31" s="2"/>
      <c r="I31" s="9">
        <f t="shared" si="0"/>
        <v>3039.4146691766996</v>
      </c>
      <c r="J31" s="2"/>
      <c r="K31" s="9">
        <v>0</v>
      </c>
    </row>
    <row r="32" spans="1:11">
      <c r="A32" s="3">
        <v>24</v>
      </c>
      <c r="B32" s="2"/>
      <c r="C32" s="8" t="s">
        <v>38</v>
      </c>
      <c r="D32" s="9">
        <v>23018.820174108358</v>
      </c>
      <c r="E32" s="9">
        <v>63266.970684752217</v>
      </c>
      <c r="F32" s="9">
        <v>18187.222011247541</v>
      </c>
      <c r="G32" s="9">
        <v>6491.8180685234547</v>
      </c>
      <c r="H32" s="2"/>
      <c r="I32" s="9">
        <f t="shared" si="0"/>
        <v>27741.207734657895</v>
      </c>
      <c r="J32" s="2"/>
      <c r="K32" s="9">
        <v>499329.98712746636</v>
      </c>
    </row>
    <row r="33" spans="1:11">
      <c r="A33" s="3">
        <v>25</v>
      </c>
      <c r="B33" s="2"/>
      <c r="C33" s="8" t="s">
        <v>39</v>
      </c>
      <c r="D33" s="9">
        <v>-34812.54558932301</v>
      </c>
      <c r="E33" s="9">
        <v>130959.19680867728</v>
      </c>
      <c r="F33" s="9">
        <v>-62546.733282612819</v>
      </c>
      <c r="G33" s="9">
        <v>29506.021811578252</v>
      </c>
      <c r="H33" s="2"/>
      <c r="I33" s="9">
        <f t="shared" si="0"/>
        <v>15776.484937079927</v>
      </c>
      <c r="J33" s="2"/>
      <c r="K33" s="9">
        <v>26010.958195192372</v>
      </c>
    </row>
    <row r="34" spans="1:11">
      <c r="A34" s="3">
        <v>26</v>
      </c>
      <c r="B34" s="2"/>
      <c r="C34" s="10" t="s">
        <v>40</v>
      </c>
      <c r="D34" s="9">
        <v>0</v>
      </c>
      <c r="E34" s="9">
        <v>0</v>
      </c>
      <c r="F34" s="9">
        <v>0</v>
      </c>
      <c r="G34" s="9">
        <v>0</v>
      </c>
      <c r="H34" s="2"/>
      <c r="I34" s="9">
        <f t="shared" si="0"/>
        <v>0</v>
      </c>
      <c r="J34" s="2"/>
      <c r="K34" s="9">
        <v>56811.568638693003</v>
      </c>
    </row>
    <row r="35" spans="1:11">
      <c r="A35" s="3">
        <v>27</v>
      </c>
      <c r="B35" s="2"/>
      <c r="C35" s="8" t="s">
        <v>41</v>
      </c>
      <c r="D35" s="9">
        <v>244890.55708299464</v>
      </c>
      <c r="E35" s="9">
        <v>16497.544736733471</v>
      </c>
      <c r="F35" s="9">
        <v>0</v>
      </c>
      <c r="G35" s="9">
        <v>0</v>
      </c>
      <c r="H35" s="2"/>
      <c r="I35" s="9">
        <f t="shared" si="0"/>
        <v>65347.025454932023</v>
      </c>
      <c r="J35" s="2"/>
      <c r="K35" s="9">
        <v>0</v>
      </c>
    </row>
    <row r="36" spans="1:11">
      <c r="A36" s="3">
        <v>28</v>
      </c>
      <c r="B36" s="2"/>
      <c r="C36" s="8" t="s">
        <v>42</v>
      </c>
      <c r="D36" s="9">
        <v>0</v>
      </c>
      <c r="E36" s="9">
        <v>23135.130027873878</v>
      </c>
      <c r="F36" s="9">
        <v>308272.56132417638</v>
      </c>
      <c r="G36" s="9">
        <v>0</v>
      </c>
      <c r="H36" s="2"/>
      <c r="I36" s="9">
        <f t="shared" si="0"/>
        <v>82851.922838012571</v>
      </c>
      <c r="J36" s="2"/>
      <c r="K36" s="9">
        <v>0</v>
      </c>
    </row>
    <row r="37" spans="1:11">
      <c r="A37" s="3">
        <v>29</v>
      </c>
      <c r="B37" s="2"/>
      <c r="C37" s="10" t="s">
        <v>43</v>
      </c>
      <c r="D37" s="9">
        <v>0</v>
      </c>
      <c r="E37" s="9">
        <v>0</v>
      </c>
      <c r="F37" s="9">
        <v>0</v>
      </c>
      <c r="G37" s="9">
        <v>0</v>
      </c>
      <c r="H37" s="2"/>
      <c r="I37" s="9">
        <f t="shared" si="0"/>
        <v>0</v>
      </c>
      <c r="J37" s="2"/>
      <c r="K37" s="9">
        <v>299790.27758571849</v>
      </c>
    </row>
    <row r="38" spans="1:11">
      <c r="A38" s="3">
        <v>30</v>
      </c>
      <c r="B38" s="2"/>
      <c r="C38" s="8" t="s">
        <v>44</v>
      </c>
      <c r="D38" s="9">
        <v>0</v>
      </c>
      <c r="E38" s="9">
        <v>0</v>
      </c>
      <c r="F38" s="9">
        <v>0</v>
      </c>
      <c r="G38" s="9">
        <v>141016.55474206872</v>
      </c>
      <c r="H38" s="2"/>
      <c r="I38" s="9">
        <f t="shared" si="0"/>
        <v>35254.13868551718</v>
      </c>
      <c r="J38" s="2"/>
      <c r="K38" s="9">
        <v>0</v>
      </c>
    </row>
    <row r="39" spans="1:11">
      <c r="A39" s="3">
        <v>31</v>
      </c>
      <c r="B39" s="2"/>
      <c r="C39" s="8" t="s">
        <v>45</v>
      </c>
      <c r="D39" s="9">
        <v>6033.4326350703441</v>
      </c>
      <c r="E39" s="9">
        <v>65.475004154247159</v>
      </c>
      <c r="F39" s="9">
        <v>0</v>
      </c>
      <c r="G39" s="9">
        <v>0</v>
      </c>
      <c r="H39" s="2"/>
      <c r="I39" s="9">
        <f t="shared" si="0"/>
        <v>1524.7269098061479</v>
      </c>
      <c r="J39" s="2"/>
      <c r="K39" s="9">
        <v>15732.434392253448</v>
      </c>
    </row>
    <row r="40" spans="1:11">
      <c r="A40" s="3">
        <v>32</v>
      </c>
      <c r="B40" s="2"/>
      <c r="C40" s="8" t="s">
        <v>46</v>
      </c>
      <c r="D40" s="9">
        <v>6033.4326350703441</v>
      </c>
      <c r="E40" s="9">
        <v>65.475004154247159</v>
      </c>
      <c r="F40" s="9">
        <v>0</v>
      </c>
      <c r="G40" s="9">
        <v>0</v>
      </c>
      <c r="H40" s="2"/>
      <c r="I40" s="9">
        <f t="shared" si="0"/>
        <v>1524.7269098061479</v>
      </c>
      <c r="J40" s="2"/>
      <c r="K40" s="9">
        <v>15732.434392253448</v>
      </c>
    </row>
    <row r="41" spans="1:11">
      <c r="A41" s="3">
        <v>33</v>
      </c>
      <c r="B41" s="2"/>
      <c r="C41" s="8" t="s">
        <v>47</v>
      </c>
      <c r="D41" s="13" t="s">
        <v>52</v>
      </c>
      <c r="E41" s="13"/>
      <c r="F41" s="13"/>
      <c r="G41" s="13"/>
      <c r="H41" s="2"/>
      <c r="I41" s="9"/>
      <c r="J41" s="2"/>
      <c r="K41" s="9">
        <v>0</v>
      </c>
    </row>
    <row r="42" spans="1:11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5"/>
      <c r="B44" s="2"/>
      <c r="C44" s="2"/>
      <c r="D44" s="5"/>
      <c r="E44" s="5"/>
      <c r="F44" s="5"/>
      <c r="G44" s="5"/>
      <c r="H44" s="5"/>
      <c r="I44" s="3" t="s">
        <v>7</v>
      </c>
      <c r="J44" s="5"/>
      <c r="K44" s="5"/>
    </row>
    <row r="45" spans="1:11">
      <c r="A45" s="5"/>
      <c r="B45" s="2"/>
      <c r="C45" s="2"/>
      <c r="D45" s="5"/>
      <c r="E45" s="5"/>
      <c r="F45" s="5"/>
      <c r="G45" s="5"/>
      <c r="H45" s="5"/>
      <c r="I45" s="3" t="s">
        <v>8</v>
      </c>
      <c r="J45" s="5"/>
      <c r="K45" s="3" t="s">
        <v>9</v>
      </c>
    </row>
    <row r="46" spans="1:11">
      <c r="A46" s="5"/>
      <c r="B46" s="2"/>
      <c r="C46" s="2"/>
      <c r="D46" s="3">
        <v>2016</v>
      </c>
      <c r="E46" s="3">
        <v>2017</v>
      </c>
      <c r="F46" s="3">
        <v>2018</v>
      </c>
      <c r="G46" s="3">
        <v>2019</v>
      </c>
      <c r="H46" s="5"/>
      <c r="I46" s="3" t="s">
        <v>11</v>
      </c>
      <c r="J46" s="3"/>
      <c r="K46" s="3" t="s">
        <v>53</v>
      </c>
    </row>
    <row r="47" spans="1:11">
      <c r="A47" s="5"/>
      <c r="B47" s="2"/>
      <c r="C47" s="7" t="s">
        <v>57</v>
      </c>
      <c r="D47" s="6" t="s">
        <v>13</v>
      </c>
      <c r="E47" s="6" t="s">
        <v>48</v>
      </c>
      <c r="F47" s="6" t="s">
        <v>48</v>
      </c>
      <c r="G47" s="6" t="s">
        <v>48</v>
      </c>
      <c r="H47" s="5"/>
      <c r="I47" s="6" t="s">
        <v>14</v>
      </c>
      <c r="J47" s="3"/>
      <c r="K47" s="6" t="s">
        <v>54</v>
      </c>
    </row>
    <row r="48" spans="1:11">
      <c r="A48" s="3">
        <v>34</v>
      </c>
      <c r="B48" s="2"/>
      <c r="C48" s="8" t="s">
        <v>49</v>
      </c>
      <c r="D48" s="9">
        <v>958937.80604760628</v>
      </c>
      <c r="E48" s="9">
        <v>2276732.7780874483</v>
      </c>
      <c r="F48" s="9">
        <v>870528.03637135739</v>
      </c>
      <c r="G48" s="9">
        <v>5145035.1850804826</v>
      </c>
      <c r="H48" s="2"/>
      <c r="I48" s="9">
        <f>AVERAGE(D48:G48)</f>
        <v>2312808.4513967237</v>
      </c>
      <c r="J48" s="2"/>
      <c r="K48" s="9">
        <v>2276832.8662122348</v>
      </c>
    </row>
    <row r="49" spans="1:11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3">
        <v>35</v>
      </c>
      <c r="B50" s="2"/>
      <c r="C50" s="5" t="s">
        <v>50</v>
      </c>
      <c r="D50" s="2"/>
      <c r="E50" s="2"/>
      <c r="F50" s="2"/>
      <c r="G50" s="2"/>
      <c r="H50" s="2"/>
      <c r="I50" s="9">
        <f>+SUM(I9:I41)+I48</f>
        <v>19212460.092811409</v>
      </c>
      <c r="J50" s="2"/>
      <c r="K50" s="9">
        <f>+SUM(K9:K41)+K48</f>
        <v>22100351.19994529</v>
      </c>
    </row>
    <row r="51" spans="1:11" ht="15.75" thickBo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thickBot="1">
      <c r="A52" s="3">
        <v>36</v>
      </c>
      <c r="B52" s="2"/>
      <c r="C52" s="5" t="s">
        <v>51</v>
      </c>
      <c r="D52" s="2"/>
      <c r="E52" s="2"/>
      <c r="F52" s="2"/>
      <c r="G52" s="2"/>
      <c r="H52" s="2"/>
      <c r="I52" s="2"/>
      <c r="J52" s="2"/>
      <c r="K52" s="11">
        <f>+I50-K50</f>
        <v>-2887891.1071338803</v>
      </c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5" t="s">
        <v>55</v>
      </c>
      <c r="D54" s="2"/>
      <c r="E54" s="2"/>
      <c r="F54" s="2"/>
      <c r="G54" s="2"/>
      <c r="H54" s="2"/>
      <c r="I54" s="2"/>
      <c r="J54" s="2"/>
      <c r="K54" s="2"/>
    </row>
    <row r="59" spans="1:11">
      <c r="D59" s="12"/>
      <c r="E59" s="12"/>
      <c r="F59" s="12"/>
      <c r="G59" s="12"/>
      <c r="H59" s="12"/>
    </row>
    <row r="60" spans="1:11">
      <c r="D60" s="12"/>
      <c r="E60" s="12"/>
      <c r="F60" s="12"/>
      <c r="G60" s="12"/>
    </row>
    <row r="61" spans="1:11">
      <c r="D61" s="12"/>
      <c r="E61" s="12"/>
      <c r="F61" s="12"/>
      <c r="G61" s="12"/>
    </row>
    <row r="62" spans="1:11">
      <c r="D62" s="12"/>
      <c r="E62" s="12"/>
      <c r="F62" s="12"/>
      <c r="G62" s="12"/>
    </row>
    <row r="66" spans="4:7">
      <c r="D66" s="12"/>
      <c r="E66" s="12"/>
      <c r="F66" s="12"/>
      <c r="G66" s="12"/>
    </row>
  </sheetData>
  <mergeCells count="4">
    <mergeCell ref="D11:G11"/>
    <mergeCell ref="D12:G12"/>
    <mergeCell ref="D41:G41"/>
    <mergeCell ref="A1:K1"/>
  </mergeCells>
  <printOptions horizontalCentered="1"/>
  <pageMargins left="1" right="1" top="1.25" bottom="1" header="0.75" footer="0.3"/>
  <pageSetup scale="58" orientation="portrait" r:id="rId1"/>
  <headerFooter scaleWithDoc="0">
    <oddHeader>&amp;R&amp;"Times New Roman,Bold"&amp;8Exhibit NT-1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NT-1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Townsend</dc:creator>
  <cp:lastModifiedBy>Coutney Higgins</cp:lastModifiedBy>
  <cp:lastPrinted>2017-03-02T23:25:55Z</cp:lastPrinted>
  <dcterms:created xsi:type="dcterms:W3CDTF">2017-03-02T16:21:53Z</dcterms:created>
  <dcterms:modified xsi:type="dcterms:W3CDTF">2017-03-02T23:26:38Z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{74A82159-C6CE-4242-8149-436317F922FD}</vt:lpwstr>
  </property>
</Properties>
</file>