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45" windowWidth="21075" windowHeight="9525"/>
  </bookViews>
  <sheets>
    <sheet name="ACM2-2" sheetId="6" r:id="rId1"/>
  </sheets>
  <definedNames>
    <definedName name="_xlnm.Print_Titles" localSheetId="0">'ACM2-2'!$A:$A,'ACM2-2'!$6:$6</definedName>
  </definedNames>
  <calcPr calcId="152511"/>
</workbook>
</file>

<file path=xl/calcChain.xml><?xml version="1.0" encoding="utf-8"?>
<calcChain xmlns="http://schemas.openxmlformats.org/spreadsheetml/2006/main">
  <c r="C38" i="6" l="1"/>
  <c r="B38" i="6"/>
  <c r="C37" i="6"/>
  <c r="B37" i="6"/>
  <c r="C35" i="6"/>
  <c r="B35" i="6"/>
  <c r="C34" i="6"/>
  <c r="B34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</calcChain>
</file>

<file path=xl/sharedStrings.xml><?xml version="1.0" encoding="utf-8"?>
<sst xmlns="http://schemas.openxmlformats.org/spreadsheetml/2006/main" count="11" uniqueCount="11">
  <si>
    <t>Month</t>
  </si>
  <si>
    <t>Electric Customers</t>
  </si>
  <si>
    <t>Louisville Gas and Electric Company</t>
  </si>
  <si>
    <t>Case No. 2016-00371</t>
  </si>
  <si>
    <t>For the Period January 1, 2015 through December 31, 2016</t>
  </si>
  <si>
    <t>RGS Customers</t>
  </si>
  <si>
    <t>2015 Average Number of Residential Customers</t>
  </si>
  <si>
    <t>2016 Average Number of Residential Customers</t>
  </si>
  <si>
    <t>2015 Total Residential Customers</t>
  </si>
  <si>
    <t>2016 Total Residential Customers</t>
  </si>
  <si>
    <t>Billed Residential Customers Receiving 3rd Party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</si>
</sst>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m\ yyyy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4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/>
    <xf numFmtId="164" fontId="5" fillId="0" borderId="0" xfId="0" applyNumberFormat="1" applyFont="1"/>
    <xf numFmtId="165" fontId="5" fillId="0" borderId="0" xfId="0" applyNumberFormat="1" applyFont="1"/>
    <xf numFmtId="165" fontId="5" fillId="0" borderId="0" xfId="1" applyNumberFormat="1" applyFont="1" applyFill="1"/>
    <xf numFmtId="164" fontId="5" fillId="0" borderId="0" xfId="0" quotePrefix="1" applyNumberFormat="1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164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3 1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tabSelected="1" zoomScaleNormal="100" workbookViewId="0">
      <selection activeCell="A4" sqref="A4:C4"/>
    </sheetView>
  </sheetViews>
  <sheetFormatPr defaultRowHeight="15" x14ac:dyDescent="0.25"/>
  <cols>
    <col min="1" max="1" width="43" style="4" bestFit="1" customWidth="1"/>
    <col min="2" max="3" width="17.7109375" style="4" customWidth="1"/>
    <col min="4" max="16384" width="9.140625" style="4"/>
  </cols>
  <sheetData>
    <row r="1" spans="1:3" s="1" customFormat="1" ht="18.75" x14ac:dyDescent="0.3">
      <c r="A1" s="13" t="s">
        <v>2</v>
      </c>
      <c r="B1" s="13"/>
      <c r="C1" s="13"/>
    </row>
    <row r="2" spans="1:3" s="1" customFormat="1" ht="18.75" x14ac:dyDescent="0.3">
      <c r="A2" s="13" t="s">
        <v>3</v>
      </c>
      <c r="B2" s="13"/>
      <c r="C2" s="13"/>
    </row>
    <row r="3" spans="1:3" s="1" customFormat="1" ht="18.75" x14ac:dyDescent="0.3">
      <c r="A3" s="13" t="s">
        <v>10</v>
      </c>
      <c r="B3" s="13"/>
      <c r="C3" s="13"/>
    </row>
    <row r="4" spans="1:3" s="1" customFormat="1" ht="18.75" x14ac:dyDescent="0.3">
      <c r="A4" s="13" t="s">
        <v>4</v>
      </c>
      <c r="B4" s="13"/>
      <c r="C4" s="13"/>
    </row>
    <row r="5" spans="1:3" s="1" customFormat="1" ht="18.75" x14ac:dyDescent="0.3">
      <c r="A5" s="10"/>
      <c r="B5" s="10"/>
    </row>
    <row r="6" spans="1:3" ht="31.5" x14ac:dyDescent="0.25">
      <c r="A6" s="2" t="s">
        <v>0</v>
      </c>
      <c r="B6" s="3" t="s">
        <v>1</v>
      </c>
      <c r="C6" s="11" t="s">
        <v>5</v>
      </c>
    </row>
    <row r="7" spans="1:3" ht="15.75" thickBot="1" x14ac:dyDescent="0.3">
      <c r="A7" s="5"/>
      <c r="B7" s="5"/>
      <c r="C7" s="5"/>
    </row>
    <row r="9" spans="1:3" x14ac:dyDescent="0.25">
      <c r="A9" s="12">
        <v>42035</v>
      </c>
      <c r="B9" s="8">
        <v>15904</v>
      </c>
      <c r="C9" s="8">
        <v>12694</v>
      </c>
    </row>
    <row r="10" spans="1:3" x14ac:dyDescent="0.25">
      <c r="A10" s="12">
        <f>EOMONTH(A9,1)</f>
        <v>42063</v>
      </c>
      <c r="B10" s="8">
        <v>15718</v>
      </c>
      <c r="C10" s="8">
        <v>12630</v>
      </c>
    </row>
    <row r="11" spans="1:3" x14ac:dyDescent="0.25">
      <c r="A11" s="12">
        <f t="shared" ref="A11:A32" si="0">EOMONTH(A10,1)</f>
        <v>42094</v>
      </c>
      <c r="B11" s="8">
        <v>16476</v>
      </c>
      <c r="C11" s="8">
        <v>13142</v>
      </c>
    </row>
    <row r="12" spans="1:3" x14ac:dyDescent="0.25">
      <c r="A12" s="12">
        <f t="shared" si="0"/>
        <v>42124</v>
      </c>
      <c r="B12" s="8">
        <v>16524</v>
      </c>
      <c r="C12" s="8">
        <v>13108</v>
      </c>
    </row>
    <row r="13" spans="1:3" x14ac:dyDescent="0.25">
      <c r="A13" s="12">
        <f t="shared" si="0"/>
        <v>42155</v>
      </c>
      <c r="B13" s="8">
        <v>16320</v>
      </c>
      <c r="C13" s="8">
        <v>12704</v>
      </c>
    </row>
    <row r="14" spans="1:3" x14ac:dyDescent="0.25">
      <c r="A14" s="12">
        <f t="shared" si="0"/>
        <v>42185</v>
      </c>
      <c r="B14" s="8">
        <v>16156</v>
      </c>
      <c r="C14" s="8">
        <v>11996</v>
      </c>
    </row>
    <row r="15" spans="1:3" x14ac:dyDescent="0.25">
      <c r="A15" s="12">
        <f t="shared" si="0"/>
        <v>42216</v>
      </c>
      <c r="B15" s="8">
        <v>15917</v>
      </c>
      <c r="C15" s="8">
        <v>11302</v>
      </c>
    </row>
    <row r="16" spans="1:3" x14ac:dyDescent="0.25">
      <c r="A16" s="12">
        <f t="shared" si="0"/>
        <v>42247</v>
      </c>
      <c r="B16" s="8">
        <v>15725</v>
      </c>
      <c r="C16" s="8">
        <v>11102</v>
      </c>
    </row>
    <row r="17" spans="1:3" x14ac:dyDescent="0.25">
      <c r="A17" s="12">
        <f t="shared" si="0"/>
        <v>42277</v>
      </c>
      <c r="B17" s="8">
        <v>15558</v>
      </c>
      <c r="C17" s="8">
        <v>11035</v>
      </c>
    </row>
    <row r="18" spans="1:3" x14ac:dyDescent="0.25">
      <c r="A18" s="12">
        <f t="shared" si="0"/>
        <v>42308</v>
      </c>
      <c r="B18" s="8">
        <v>15369</v>
      </c>
      <c r="C18" s="8">
        <v>11410</v>
      </c>
    </row>
    <row r="19" spans="1:3" x14ac:dyDescent="0.25">
      <c r="A19" s="12">
        <f t="shared" si="0"/>
        <v>42338</v>
      </c>
      <c r="B19" s="8">
        <v>15066</v>
      </c>
      <c r="C19" s="8">
        <v>11613</v>
      </c>
    </row>
    <row r="20" spans="1:3" x14ac:dyDescent="0.25">
      <c r="A20" s="12">
        <f t="shared" si="0"/>
        <v>42369</v>
      </c>
      <c r="B20" s="8">
        <v>14940</v>
      </c>
      <c r="C20" s="8">
        <v>11728</v>
      </c>
    </row>
    <row r="21" spans="1:3" x14ac:dyDescent="0.25">
      <c r="A21" s="12">
        <f t="shared" si="0"/>
        <v>42400</v>
      </c>
      <c r="B21" s="8">
        <v>14097</v>
      </c>
      <c r="C21" s="8">
        <v>11184</v>
      </c>
    </row>
    <row r="22" spans="1:3" x14ac:dyDescent="0.25">
      <c r="A22" s="12">
        <f t="shared" si="0"/>
        <v>42429</v>
      </c>
      <c r="B22" s="8">
        <v>14678</v>
      </c>
      <c r="C22" s="8">
        <v>11543</v>
      </c>
    </row>
    <row r="23" spans="1:3" x14ac:dyDescent="0.25">
      <c r="A23" s="12">
        <f t="shared" si="0"/>
        <v>42460</v>
      </c>
      <c r="B23" s="8">
        <v>15173</v>
      </c>
      <c r="C23" s="8">
        <v>11920</v>
      </c>
    </row>
    <row r="24" spans="1:3" x14ac:dyDescent="0.25">
      <c r="A24" s="12">
        <f t="shared" si="0"/>
        <v>42490</v>
      </c>
      <c r="B24" s="8">
        <v>15293</v>
      </c>
      <c r="C24" s="8">
        <v>11944</v>
      </c>
    </row>
    <row r="25" spans="1:3" x14ac:dyDescent="0.25">
      <c r="A25" s="12">
        <f t="shared" si="0"/>
        <v>42521</v>
      </c>
      <c r="B25" s="8">
        <v>15270</v>
      </c>
      <c r="C25" s="8">
        <v>11779</v>
      </c>
    </row>
    <row r="26" spans="1:3" x14ac:dyDescent="0.25">
      <c r="A26" s="12">
        <f t="shared" si="0"/>
        <v>42551</v>
      </c>
      <c r="B26" s="8">
        <v>15119</v>
      </c>
      <c r="C26" s="8">
        <v>11260</v>
      </c>
    </row>
    <row r="27" spans="1:3" x14ac:dyDescent="0.25">
      <c r="A27" s="12">
        <f t="shared" si="0"/>
        <v>42582</v>
      </c>
      <c r="B27" s="8">
        <v>14919</v>
      </c>
      <c r="C27" s="8">
        <v>10319</v>
      </c>
    </row>
    <row r="28" spans="1:3" x14ac:dyDescent="0.25">
      <c r="A28" s="12">
        <f t="shared" si="0"/>
        <v>42613</v>
      </c>
      <c r="B28" s="8">
        <v>14876</v>
      </c>
      <c r="C28" s="8">
        <v>10230</v>
      </c>
    </row>
    <row r="29" spans="1:3" x14ac:dyDescent="0.25">
      <c r="A29" s="12">
        <f t="shared" si="0"/>
        <v>42643</v>
      </c>
      <c r="B29" s="8">
        <v>14675</v>
      </c>
      <c r="C29" s="8">
        <v>10060</v>
      </c>
    </row>
    <row r="30" spans="1:3" x14ac:dyDescent="0.25">
      <c r="A30" s="12">
        <f t="shared" si="0"/>
        <v>42674</v>
      </c>
      <c r="B30" s="8">
        <v>14508</v>
      </c>
      <c r="C30" s="8">
        <v>10380</v>
      </c>
    </row>
    <row r="31" spans="1:3" x14ac:dyDescent="0.25">
      <c r="A31" s="12">
        <f t="shared" si="0"/>
        <v>42704</v>
      </c>
      <c r="B31" s="8">
        <v>14246</v>
      </c>
      <c r="C31" s="8">
        <v>10743</v>
      </c>
    </row>
    <row r="32" spans="1:3" x14ac:dyDescent="0.25">
      <c r="A32" s="12">
        <f t="shared" si="0"/>
        <v>42735</v>
      </c>
      <c r="B32" s="8">
        <v>14126</v>
      </c>
      <c r="C32" s="8">
        <v>11001</v>
      </c>
    </row>
    <row r="33" spans="1:3" x14ac:dyDescent="0.25">
      <c r="A33" s="6"/>
    </row>
    <row r="34" spans="1:3" x14ac:dyDescent="0.25">
      <c r="A34" s="9" t="s">
        <v>6</v>
      </c>
      <c r="B34" s="7">
        <f>+AVERAGE(B9:B20)</f>
        <v>15806.083333333334</v>
      </c>
      <c r="C34" s="7">
        <f>+AVERAGE(C9:C20)</f>
        <v>12038.666666666666</v>
      </c>
    </row>
    <row r="35" spans="1:3" x14ac:dyDescent="0.25">
      <c r="A35" s="9" t="s">
        <v>7</v>
      </c>
      <c r="B35" s="7">
        <f>AVERAGE(B21:B32)</f>
        <v>14748.333333333334</v>
      </c>
      <c r="C35" s="7">
        <f>AVERAGE(C21:C32)</f>
        <v>11030.25</v>
      </c>
    </row>
    <row r="36" spans="1:3" x14ac:dyDescent="0.25">
      <c r="B36" s="7"/>
    </row>
    <row r="37" spans="1:3" x14ac:dyDescent="0.25">
      <c r="A37" s="9" t="s">
        <v>8</v>
      </c>
      <c r="B37" s="7">
        <f>SUM(B9:B20)</f>
        <v>189673</v>
      </c>
      <c r="C37" s="7">
        <f>SUM(C9:C20)</f>
        <v>144464</v>
      </c>
    </row>
    <row r="38" spans="1:3" x14ac:dyDescent="0.25">
      <c r="A38" s="9" t="s">
        <v>9</v>
      </c>
      <c r="B38" s="7">
        <f>SUM(B21:B32)</f>
        <v>176980</v>
      </c>
      <c r="C38" s="7">
        <f>SUM(C21:C32)</f>
        <v>132363</v>
      </c>
    </row>
  </sheetData>
  <mergeCells count="4">
    <mergeCell ref="A1:C1"/>
    <mergeCell ref="A2:C2"/>
    <mergeCell ref="A3:C3"/>
    <mergeCell ref="A4:C4"/>
  </mergeCells>
  <printOptions horizontalCentered="1"/>
  <pageMargins left="0.7" right="0.7" top="0.75" bottom="0.75" header="0.3" footer="0.3"/>
  <pageSetup scale="74" orientation="portrait" r:id="rId1"/>
  <headerFooter scaleWithDoc="0">
    <oddHeader>&amp;R&amp;"times,Bold"&amp;12Attachment to Response to ACM-2 Question No. 2(a)(b)
Page 1 of 1
Malloy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73383d9a78a3df77068a9e26cb068e6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3fd3a616918e40b69a84a582ae753a0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002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Association of Community Ministries - ACM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0A72953C-288F-4E5A-BC74-B5D5053AC5E4}"/>
</file>

<file path=customXml/itemProps2.xml><?xml version="1.0" encoding="utf-8"?>
<ds:datastoreItem xmlns:ds="http://schemas.openxmlformats.org/officeDocument/2006/customXml" ds:itemID="{F62881B9-39DE-4A6E-B0EA-6F370753C2A5}"/>
</file>

<file path=customXml/itemProps3.xml><?xml version="1.0" encoding="utf-8"?>
<ds:datastoreItem xmlns:ds="http://schemas.openxmlformats.org/officeDocument/2006/customXml" ds:itemID="{A1C62D4D-4FE9-4209-96DB-AA0A64AA32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ACM2-2</vt:lpstr>
      <vt:lpstr>'ACM2-2'!Print_Titles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2017-01-17T00:01:33Z</dcterms:created>
  <dcterms:modified xsi:type="dcterms:W3CDTF">2017-02-10T15:56:52Z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