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4520"/>
  </bookViews>
  <sheets>
    <sheet name="Exhibit PWT-6" sheetId="2" r:id="rId1"/>
    <sheet name="Suppport" sheetId="1" r:id="rId2"/>
  </sheets>
  <definedNames>
    <definedName name="_xlnm.Print_Area" localSheetId="0">'Exhibit PWT-6'!$A$1:$D$32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/>
  <c r="F19" i="1"/>
  <c r="F20" i="1"/>
  <c r="F21" i="1"/>
  <c r="F22" i="1"/>
  <c r="F16" i="1"/>
  <c r="G23" i="1"/>
  <c r="G24" i="1" s="1"/>
  <c r="E23" i="1"/>
  <c r="F23" i="1" s="1"/>
  <c r="E24" i="1" l="1"/>
  <c r="G25" i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B7" i="1"/>
  <c r="B8" i="1"/>
  <c r="B6" i="1"/>
  <c r="E25" i="1" l="1"/>
  <c r="F24" i="1"/>
  <c r="D11" i="1"/>
  <c r="E11" i="1"/>
  <c r="G11" i="1"/>
  <c r="H11" i="1"/>
  <c r="I11" i="1"/>
  <c r="J11" i="1"/>
  <c r="C11" i="1"/>
  <c r="K10" i="1"/>
  <c r="K9" i="1"/>
  <c r="F25" i="1" l="1"/>
  <c r="E26" i="1"/>
  <c r="L10" i="1"/>
  <c r="M10" i="1" s="1"/>
  <c r="N10" i="1" s="1"/>
  <c r="O10" i="1" s="1"/>
  <c r="P10" i="1" s="1"/>
  <c r="Q10" i="1" s="1"/>
  <c r="R10" i="1" s="1"/>
  <c r="S10" i="1" s="1"/>
  <c r="T10" i="1" s="1"/>
  <c r="U10" i="1" s="1"/>
  <c r="V10" i="1" s="1"/>
  <c r="W10" i="1" s="1"/>
  <c r="X10" i="1" s="1"/>
  <c r="Y10" i="1" s="1"/>
  <c r="Z10" i="1" s="1"/>
  <c r="AA10" i="1" s="1"/>
  <c r="AB10" i="1" s="1"/>
  <c r="AC10" i="1" s="1"/>
  <c r="AD10" i="1" s="1"/>
  <c r="AE10" i="1" s="1"/>
  <c r="AF10" i="1" s="1"/>
  <c r="AG10" i="1" s="1"/>
  <c r="AH10" i="1" s="1"/>
  <c r="AI10" i="1" s="1"/>
  <c r="AJ10" i="1" s="1"/>
  <c r="AK10" i="1" s="1"/>
  <c r="AL10" i="1" s="1"/>
  <c r="K11" i="1"/>
  <c r="L9" i="1"/>
  <c r="F26" i="1" l="1"/>
  <c r="E27" i="1"/>
  <c r="B10" i="1"/>
  <c r="M9" i="1"/>
  <c r="L11" i="1"/>
  <c r="F27" i="1" l="1"/>
  <c r="E28" i="1"/>
  <c r="N9" i="1"/>
  <c r="M11" i="1"/>
  <c r="F28" i="1" l="1"/>
  <c r="E29" i="1"/>
  <c r="N11" i="1"/>
  <c r="O9" i="1"/>
  <c r="F29" i="1" l="1"/>
  <c r="E30" i="1"/>
  <c r="P9" i="1"/>
  <c r="O11" i="1"/>
  <c r="F30" i="1" l="1"/>
  <c r="E31" i="1"/>
  <c r="Q9" i="1"/>
  <c r="P11" i="1"/>
  <c r="F31" i="1" l="1"/>
  <c r="E32" i="1"/>
  <c r="R9" i="1"/>
  <c r="Q11" i="1"/>
  <c r="F32" i="1" l="1"/>
  <c r="E33" i="1"/>
  <c r="S9" i="1"/>
  <c r="R11" i="1"/>
  <c r="F33" i="1" l="1"/>
  <c r="E34" i="1"/>
  <c r="T9" i="1"/>
  <c r="S11" i="1"/>
  <c r="F34" i="1" l="1"/>
  <c r="E35" i="1"/>
  <c r="U9" i="1"/>
  <c r="T11" i="1"/>
  <c r="F35" i="1" l="1"/>
  <c r="E36" i="1"/>
  <c r="V9" i="1"/>
  <c r="U11" i="1"/>
  <c r="F36" i="1" l="1"/>
  <c r="E37" i="1"/>
  <c r="W9" i="1"/>
  <c r="V11" i="1"/>
  <c r="F37" i="1" l="1"/>
  <c r="E38" i="1"/>
  <c r="X9" i="1"/>
  <c r="W11" i="1"/>
  <c r="F38" i="1" l="1"/>
  <c r="E39" i="1"/>
  <c r="Y9" i="1"/>
  <c r="X11" i="1"/>
  <c r="F39" i="1" l="1"/>
  <c r="E40" i="1"/>
  <c r="Z9" i="1"/>
  <c r="Y11" i="1"/>
  <c r="F40" i="1" l="1"/>
  <c r="E41" i="1"/>
  <c r="AA9" i="1"/>
  <c r="Z11" i="1"/>
  <c r="F41" i="1" l="1"/>
  <c r="E42" i="1"/>
  <c r="AB9" i="1"/>
  <c r="AA11" i="1"/>
  <c r="F42" i="1" l="1"/>
  <c r="E43" i="1"/>
  <c r="AC9" i="1"/>
  <c r="AB11" i="1"/>
  <c r="F43" i="1" l="1"/>
  <c r="E44" i="1"/>
  <c r="AD9" i="1"/>
  <c r="AC11" i="1"/>
  <c r="F44" i="1" l="1"/>
  <c r="E45" i="1"/>
  <c r="AE9" i="1"/>
  <c r="AD11" i="1"/>
  <c r="F45" i="1" l="1"/>
  <c r="E46" i="1"/>
  <c r="AF9" i="1"/>
  <c r="AE11" i="1"/>
  <c r="F46" i="1" l="1"/>
  <c r="E47" i="1"/>
  <c r="AG9" i="1"/>
  <c r="AF11" i="1"/>
  <c r="F47" i="1" l="1"/>
  <c r="E48" i="1"/>
  <c r="AH9" i="1"/>
  <c r="AG11" i="1"/>
  <c r="F48" i="1" l="1"/>
  <c r="E49" i="1"/>
  <c r="AI9" i="1"/>
  <c r="AH11" i="1"/>
  <c r="F49" i="1" l="1"/>
  <c r="E50" i="1"/>
  <c r="F50" i="1" s="1"/>
  <c r="AJ9" i="1"/>
  <c r="AI11" i="1"/>
  <c r="AK9" i="1" l="1"/>
  <c r="AJ11" i="1"/>
  <c r="AL9" i="1" l="1"/>
  <c r="AK11" i="1"/>
  <c r="AL11" i="1" l="1"/>
  <c r="B11" i="1" s="1"/>
  <c r="B9" i="1"/>
</calcChain>
</file>

<file path=xl/sharedStrings.xml><?xml version="1.0" encoding="utf-8"?>
<sst xmlns="http://schemas.openxmlformats.org/spreadsheetml/2006/main" count="26" uniqueCount="16">
  <si>
    <t>Total O&amp;M</t>
  </si>
  <si>
    <t>Total Program Cost ($000)</t>
  </si>
  <si>
    <t>O&amp;M (One Time Project Cost) - DMS</t>
  </si>
  <si>
    <t>Incremental Labor - DMS</t>
  </si>
  <si>
    <t>Annual O&amp;M (Software Maintence) - DMS</t>
  </si>
  <si>
    <t>Annual DO Labor Reduction - DA</t>
  </si>
  <si>
    <t>Annual O&amp; M Communications Cost - DA</t>
  </si>
  <si>
    <t>DA Recommended Alternative O&amp;M</t>
  </si>
  <si>
    <t xml:space="preserve"> </t>
  </si>
  <si>
    <t>(Sum of annual costs, not NPV)</t>
  </si>
  <si>
    <t>(LG&amp;E DA CEM, KU DA CEM, and DMS CEM data combined)</t>
  </si>
  <si>
    <t>Gross OM</t>
  </si>
  <si>
    <t>Year</t>
  </si>
  <si>
    <t>O&amp;M Expense ($'000s)</t>
  </si>
  <si>
    <t>Expected O&amp;M Savings ($'000s)</t>
  </si>
  <si>
    <t>Estimated Annual O&amp;M Expenses for Proposed Implementation of DA (2023-2051) ($'000s)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</si>
</sst>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1" fontId="0" fillId="0" borderId="0" xfId="0" applyNumberFormat="1"/>
    <xf numFmtId="0" fontId="3" fillId="0" borderId="0" xfId="0" applyFont="1"/>
    <xf numFmtId="0" fontId="4" fillId="0" borderId="0" xfId="0" applyFont="1"/>
    <xf numFmtId="164" fontId="0" fillId="0" borderId="0" xfId="0" applyNumberFormat="1"/>
    <xf numFmtId="0" fontId="3" fillId="0" borderId="0" xfId="0" applyFont="1" applyBorder="1"/>
    <xf numFmtId="164" fontId="5" fillId="0" borderId="0" xfId="1" applyNumberFormat="1" applyFont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zoomScaleNormal="100" workbookViewId="0">
      <selection activeCell="B4" sqref="B4"/>
    </sheetView>
  </sheetViews>
  <sheetFormatPr defaultRowHeight="15" x14ac:dyDescent="0.25"/>
  <cols>
    <col min="2" max="2" width="22" customWidth="1"/>
    <col min="3" max="3" width="35.85546875" customWidth="1"/>
    <col min="4" max="4" width="22.85546875" bestFit="1" customWidth="1"/>
  </cols>
  <sheetData>
    <row r="1" spans="1:4" ht="14.45" x14ac:dyDescent="0.3">
      <c r="A1" s="1" t="s">
        <v>15</v>
      </c>
    </row>
    <row r="3" spans="1:4" x14ac:dyDescent="0.25">
      <c r="A3" s="12" t="s">
        <v>12</v>
      </c>
      <c r="B3" s="12" t="s">
        <v>13</v>
      </c>
      <c r="C3" s="12" t="s">
        <v>14</v>
      </c>
      <c r="D3" s="10" t="s">
        <v>8</v>
      </c>
    </row>
    <row r="4" spans="1:4" ht="14.45" x14ac:dyDescent="0.3">
      <c r="A4" s="10">
        <v>2023</v>
      </c>
      <c r="B4" s="11">
        <v>45</v>
      </c>
      <c r="C4" s="11">
        <v>184</v>
      </c>
      <c r="D4" s="11"/>
    </row>
    <row r="5" spans="1:4" ht="14.45" x14ac:dyDescent="0.3">
      <c r="A5" s="10">
        <v>2024</v>
      </c>
      <c r="B5" s="11">
        <v>45.9</v>
      </c>
      <c r="C5" s="11">
        <v>188</v>
      </c>
      <c r="D5" s="11"/>
    </row>
    <row r="6" spans="1:4" ht="14.45" x14ac:dyDescent="0.3">
      <c r="A6" s="10">
        <v>2025</v>
      </c>
      <c r="B6" s="11">
        <v>46.817999999999998</v>
      </c>
      <c r="C6" s="11">
        <v>191</v>
      </c>
      <c r="D6" s="11"/>
    </row>
    <row r="7" spans="1:4" ht="14.45" x14ac:dyDescent="0.3">
      <c r="A7" s="10">
        <v>2026</v>
      </c>
      <c r="B7" s="11">
        <v>47.754359999999998</v>
      </c>
      <c r="C7" s="11">
        <v>195</v>
      </c>
      <c r="D7" s="11"/>
    </row>
    <row r="8" spans="1:4" ht="14.45" x14ac:dyDescent="0.3">
      <c r="A8" s="10">
        <v>2027</v>
      </c>
      <c r="B8" s="11">
        <v>48.7094472</v>
      </c>
      <c r="C8" s="11">
        <v>199</v>
      </c>
      <c r="D8" s="11"/>
    </row>
    <row r="9" spans="1:4" ht="14.45" x14ac:dyDescent="0.3">
      <c r="A9" s="10">
        <v>2028</v>
      </c>
      <c r="B9" s="11">
        <v>49.683636143999998</v>
      </c>
      <c r="C9" s="11">
        <v>203</v>
      </c>
      <c r="D9" s="11"/>
    </row>
    <row r="10" spans="1:4" ht="14.45" x14ac:dyDescent="0.3">
      <c r="A10" s="10">
        <v>2029</v>
      </c>
      <c r="B10" s="11">
        <v>50.677308866879997</v>
      </c>
      <c r="C10" s="11">
        <v>207</v>
      </c>
      <c r="D10" s="11"/>
    </row>
    <row r="11" spans="1:4" ht="14.45" x14ac:dyDescent="0.3">
      <c r="A11" s="10">
        <v>2030</v>
      </c>
      <c r="B11" s="11">
        <v>51.690855044217599</v>
      </c>
      <c r="C11" s="11">
        <v>211</v>
      </c>
      <c r="D11" s="11"/>
    </row>
    <row r="12" spans="1:4" ht="14.45" x14ac:dyDescent="0.3">
      <c r="A12" s="10">
        <v>2031</v>
      </c>
      <c r="B12" s="11">
        <v>52.724672145101955</v>
      </c>
      <c r="C12" s="11">
        <v>216</v>
      </c>
      <c r="D12" s="11"/>
    </row>
    <row r="13" spans="1:4" ht="14.45" x14ac:dyDescent="0.3">
      <c r="A13" s="10">
        <v>2032</v>
      </c>
      <c r="B13" s="11">
        <v>53.779165588003998</v>
      </c>
      <c r="C13" s="11">
        <v>220</v>
      </c>
      <c r="D13" s="11"/>
    </row>
    <row r="14" spans="1:4" ht="14.45" x14ac:dyDescent="0.3">
      <c r="A14" s="10">
        <v>2033</v>
      </c>
      <c r="B14" s="11">
        <v>54.854748899764083</v>
      </c>
      <c r="C14" s="11">
        <v>224</v>
      </c>
      <c r="D14" s="11"/>
    </row>
    <row r="15" spans="1:4" ht="14.45" x14ac:dyDescent="0.3">
      <c r="A15" s="10">
        <v>2034</v>
      </c>
      <c r="B15" s="11">
        <v>55.951843877759366</v>
      </c>
      <c r="C15" s="11">
        <v>229</v>
      </c>
      <c r="D15" s="11"/>
    </row>
    <row r="16" spans="1:4" ht="14.45" x14ac:dyDescent="0.3">
      <c r="A16" s="10">
        <v>2035</v>
      </c>
      <c r="B16" s="11">
        <v>57.070880755314555</v>
      </c>
      <c r="C16" s="11">
        <v>233</v>
      </c>
      <c r="D16" s="11"/>
    </row>
    <row r="17" spans="1:4" ht="14.45" x14ac:dyDescent="0.3">
      <c r="A17" s="10">
        <v>2036</v>
      </c>
      <c r="B17" s="11">
        <v>58.212298370420847</v>
      </c>
      <c r="C17" s="11">
        <v>238</v>
      </c>
      <c r="D17" s="11"/>
    </row>
    <row r="18" spans="1:4" ht="14.45" x14ac:dyDescent="0.3">
      <c r="A18" s="10">
        <v>2037</v>
      </c>
      <c r="B18" s="11">
        <v>59.376544337829266</v>
      </c>
      <c r="C18" s="11">
        <v>243</v>
      </c>
      <c r="D18" s="11"/>
    </row>
    <row r="19" spans="1:4" ht="14.45" x14ac:dyDescent="0.3">
      <c r="A19" s="10">
        <v>2038</v>
      </c>
      <c r="B19" s="11">
        <v>60.564075224585849</v>
      </c>
      <c r="C19" s="11">
        <v>248</v>
      </c>
      <c r="D19" s="11"/>
    </row>
    <row r="20" spans="1:4" ht="14.45" x14ac:dyDescent="0.3">
      <c r="A20" s="10">
        <v>2039</v>
      </c>
      <c r="B20" s="11">
        <v>61.775356729077565</v>
      </c>
      <c r="C20" s="11">
        <v>253</v>
      </c>
      <c r="D20" s="11"/>
    </row>
    <row r="21" spans="1:4" ht="14.45" x14ac:dyDescent="0.3">
      <c r="A21" s="10">
        <v>2040</v>
      </c>
      <c r="B21" s="11">
        <v>63.010863863659118</v>
      </c>
      <c r="C21" s="11">
        <v>258</v>
      </c>
      <c r="D21" s="11"/>
    </row>
    <row r="22" spans="1:4" ht="14.45" x14ac:dyDescent="0.3">
      <c r="A22" s="10">
        <v>2041</v>
      </c>
      <c r="B22" s="11">
        <v>64.271081140932296</v>
      </c>
      <c r="C22" s="11">
        <v>263</v>
      </c>
      <c r="D22" s="11"/>
    </row>
    <row r="23" spans="1:4" ht="14.45" x14ac:dyDescent="0.3">
      <c r="A23" s="10">
        <v>2042</v>
      </c>
      <c r="B23" s="11">
        <v>65.556502763750942</v>
      </c>
      <c r="C23" s="11">
        <v>268</v>
      </c>
      <c r="D23" s="11"/>
    </row>
    <row r="24" spans="1:4" ht="14.45" x14ac:dyDescent="0.3">
      <c r="A24" s="10">
        <v>2043</v>
      </c>
      <c r="B24" s="11">
        <v>66.867632819025957</v>
      </c>
      <c r="C24" s="11">
        <v>273</v>
      </c>
      <c r="D24" s="11"/>
    </row>
    <row r="25" spans="1:4" ht="14.45" x14ac:dyDescent="0.3">
      <c r="A25" s="10">
        <v>2044</v>
      </c>
      <c r="B25" s="11">
        <v>68.204985475406474</v>
      </c>
      <c r="C25" s="11">
        <v>279</v>
      </c>
      <c r="D25" s="11"/>
    </row>
    <row r="26" spans="1:4" ht="14.45" x14ac:dyDescent="0.3">
      <c r="A26" s="10">
        <v>2045</v>
      </c>
      <c r="B26" s="11">
        <v>69.569085184914599</v>
      </c>
      <c r="C26" s="11">
        <v>284</v>
      </c>
      <c r="D26" s="11"/>
    </row>
    <row r="27" spans="1:4" ht="14.45" x14ac:dyDescent="0.3">
      <c r="A27" s="10">
        <v>2046</v>
      </c>
      <c r="B27" s="11">
        <v>70.960466888612885</v>
      </c>
      <c r="C27" s="11">
        <v>290</v>
      </c>
      <c r="D27" s="11"/>
    </row>
    <row r="28" spans="1:4" ht="14.45" x14ac:dyDescent="0.3">
      <c r="A28" s="10">
        <v>2047</v>
      </c>
      <c r="B28" s="11">
        <v>72.379676226385143</v>
      </c>
      <c r="C28" s="11">
        <v>296</v>
      </c>
      <c r="D28" s="11"/>
    </row>
    <row r="29" spans="1:4" ht="14.45" x14ac:dyDescent="0.3">
      <c r="A29" s="10">
        <v>2048</v>
      </c>
      <c r="B29" s="11">
        <v>73.827269750912848</v>
      </c>
      <c r="C29" s="11">
        <v>302</v>
      </c>
      <c r="D29" s="11"/>
    </row>
    <row r="30" spans="1:4" ht="14.45" x14ac:dyDescent="0.3">
      <c r="A30" s="10">
        <v>2049</v>
      </c>
      <c r="B30" s="11">
        <v>75.303815145931111</v>
      </c>
      <c r="C30" s="11">
        <v>308</v>
      </c>
      <c r="D30" s="11"/>
    </row>
    <row r="31" spans="1:4" ht="14.45" x14ac:dyDescent="0.3">
      <c r="A31" s="10">
        <v>2050</v>
      </c>
      <c r="B31" s="11">
        <v>76.80989144884974</v>
      </c>
      <c r="C31" s="11">
        <v>314</v>
      </c>
      <c r="D31" s="11"/>
    </row>
    <row r="32" spans="1:4" ht="14.45" x14ac:dyDescent="0.3">
      <c r="A32" s="10">
        <v>2051</v>
      </c>
      <c r="B32" s="11">
        <v>78.346089277826735</v>
      </c>
      <c r="C32" s="11">
        <v>320</v>
      </c>
      <c r="D32" s="11"/>
    </row>
    <row r="33" spans="3:4" ht="14.45" x14ac:dyDescent="0.3">
      <c r="C33" s="2" t="s">
        <v>8</v>
      </c>
      <c r="D33" s="2"/>
    </row>
    <row r="34" spans="3:4" x14ac:dyDescent="0.25">
      <c r="D34" s="2"/>
    </row>
    <row r="35" spans="3:4" x14ac:dyDescent="0.25">
      <c r="D35" s="2"/>
    </row>
    <row r="36" spans="3:4" x14ac:dyDescent="0.25">
      <c r="D36" s="2"/>
    </row>
    <row r="37" spans="3:4" x14ac:dyDescent="0.25">
      <c r="D37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0"/>
  <sheetViews>
    <sheetView zoomScaleNormal="100" workbookViewId="0"/>
  </sheetViews>
  <sheetFormatPr defaultRowHeight="15" x14ac:dyDescent="0.25"/>
  <cols>
    <col min="1" max="1" width="45.28515625" customWidth="1"/>
    <col min="2" max="2" width="38.5703125" customWidth="1"/>
    <col min="3" max="3" width="11.5703125" customWidth="1"/>
    <col min="6" max="6" width="13.85546875" customWidth="1"/>
    <col min="7" max="7" width="13.42578125" customWidth="1"/>
  </cols>
  <sheetData>
    <row r="1" spans="1:38" ht="17.45" x14ac:dyDescent="0.35">
      <c r="A1" s="3" t="s">
        <v>7</v>
      </c>
    </row>
    <row r="2" spans="1:38" ht="17.45" x14ac:dyDescent="0.35">
      <c r="A2" s="4" t="s">
        <v>10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17.45" x14ac:dyDescent="0.35">
      <c r="A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7.45" x14ac:dyDescent="0.35">
      <c r="A4" s="4"/>
      <c r="B4" s="3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17.45" x14ac:dyDescent="0.35">
      <c r="A5" s="4"/>
      <c r="B5" t="s">
        <v>9</v>
      </c>
      <c r="C5" s="1">
        <v>2017</v>
      </c>
      <c r="D5" s="1">
        <v>2018</v>
      </c>
      <c r="E5" s="1">
        <v>2019</v>
      </c>
      <c r="F5" s="1"/>
      <c r="G5" s="1">
        <v>2020</v>
      </c>
      <c r="H5" s="1">
        <v>2021</v>
      </c>
      <c r="I5" s="1">
        <v>2022</v>
      </c>
      <c r="J5" s="1">
        <v>2023</v>
      </c>
      <c r="K5" s="1">
        <v>2024</v>
      </c>
      <c r="L5" s="1">
        <v>2025</v>
      </c>
      <c r="M5" s="1">
        <v>2026</v>
      </c>
      <c r="N5" s="1">
        <v>2027</v>
      </c>
      <c r="O5" s="1">
        <v>2028</v>
      </c>
      <c r="P5" s="1">
        <v>2029</v>
      </c>
      <c r="Q5" s="1">
        <v>2030</v>
      </c>
      <c r="R5" s="1">
        <v>2031</v>
      </c>
      <c r="S5" s="1">
        <v>2032</v>
      </c>
      <c r="T5" s="1">
        <v>2033</v>
      </c>
      <c r="U5" s="1">
        <v>2034</v>
      </c>
      <c r="V5" s="1">
        <v>2035</v>
      </c>
      <c r="W5" s="1">
        <v>2036</v>
      </c>
      <c r="X5" s="1">
        <v>2037</v>
      </c>
      <c r="Y5" s="1">
        <v>2038</v>
      </c>
      <c r="Z5" s="1">
        <v>2039</v>
      </c>
      <c r="AA5" s="1">
        <v>2040</v>
      </c>
      <c r="AB5" s="1">
        <v>2041</v>
      </c>
      <c r="AC5" s="1">
        <v>2042</v>
      </c>
      <c r="AD5" s="1">
        <v>2043</v>
      </c>
      <c r="AE5" s="1">
        <v>2044</v>
      </c>
      <c r="AF5" s="1">
        <v>2045</v>
      </c>
      <c r="AG5" s="1">
        <v>2046</v>
      </c>
      <c r="AH5" s="1">
        <v>2047</v>
      </c>
      <c r="AI5" s="1">
        <v>2048</v>
      </c>
      <c r="AJ5" s="1">
        <v>2049</v>
      </c>
      <c r="AK5" s="1">
        <v>2050</v>
      </c>
      <c r="AL5" s="1">
        <v>2051</v>
      </c>
    </row>
    <row r="6" spans="1:38" ht="17.45" x14ac:dyDescent="0.35">
      <c r="A6" s="6" t="s">
        <v>2</v>
      </c>
      <c r="B6" s="7">
        <f t="shared" ref="B6:B11" si="0">SUM(C6:XFD6)</f>
        <v>320</v>
      </c>
      <c r="C6">
        <v>50</v>
      </c>
      <c r="D6">
        <v>100</v>
      </c>
      <c r="E6">
        <v>170</v>
      </c>
    </row>
    <row r="7" spans="1:38" ht="17.45" x14ac:dyDescent="0.35">
      <c r="A7" s="6" t="s">
        <v>3</v>
      </c>
      <c r="B7" s="7">
        <f t="shared" si="0"/>
        <v>4465</v>
      </c>
      <c r="C7">
        <v>169</v>
      </c>
      <c r="D7">
        <v>1032</v>
      </c>
      <c r="E7">
        <v>1060</v>
      </c>
      <c r="G7">
        <v>1088</v>
      </c>
      <c r="H7">
        <v>1116</v>
      </c>
    </row>
    <row r="8" spans="1:38" ht="17.45" x14ac:dyDescent="0.35">
      <c r="A8" s="6" t="s">
        <v>4</v>
      </c>
      <c r="B8" s="7">
        <f t="shared" si="0"/>
        <v>1100</v>
      </c>
      <c r="C8">
        <v>220</v>
      </c>
      <c r="D8">
        <v>220</v>
      </c>
      <c r="E8">
        <v>220</v>
      </c>
      <c r="G8">
        <v>220</v>
      </c>
      <c r="H8">
        <v>220</v>
      </c>
    </row>
    <row r="9" spans="1:38" ht="17.45" x14ac:dyDescent="0.35">
      <c r="A9" s="8" t="s">
        <v>6</v>
      </c>
      <c r="B9" s="7">
        <f t="shared" si="0"/>
        <v>1881.650553169163</v>
      </c>
      <c r="C9" s="2">
        <v>1</v>
      </c>
      <c r="D9" s="2">
        <v>10</v>
      </c>
      <c r="E9" s="2">
        <v>20</v>
      </c>
      <c r="F9" s="2"/>
      <c r="G9" s="2">
        <v>28</v>
      </c>
      <c r="H9" s="2">
        <v>35</v>
      </c>
      <c r="I9" s="2">
        <v>42</v>
      </c>
      <c r="J9" s="2">
        <v>45</v>
      </c>
      <c r="K9" s="2">
        <f>J9*1.02</f>
        <v>45.9</v>
      </c>
      <c r="L9" s="2">
        <f t="shared" ref="L9:AL9" si="1">K9*1.02</f>
        <v>46.817999999999998</v>
      </c>
      <c r="M9" s="2">
        <f t="shared" si="1"/>
        <v>47.754359999999998</v>
      </c>
      <c r="N9" s="2">
        <f t="shared" si="1"/>
        <v>48.7094472</v>
      </c>
      <c r="O9" s="2">
        <f t="shared" si="1"/>
        <v>49.683636143999998</v>
      </c>
      <c r="P9" s="2">
        <f t="shared" si="1"/>
        <v>50.677308866879997</v>
      </c>
      <c r="Q9" s="2">
        <f t="shared" si="1"/>
        <v>51.690855044217599</v>
      </c>
      <c r="R9" s="2">
        <f t="shared" si="1"/>
        <v>52.724672145101955</v>
      </c>
      <c r="S9" s="2">
        <f t="shared" si="1"/>
        <v>53.779165588003998</v>
      </c>
      <c r="T9" s="2">
        <f t="shared" si="1"/>
        <v>54.854748899764083</v>
      </c>
      <c r="U9" s="2">
        <f t="shared" si="1"/>
        <v>55.951843877759366</v>
      </c>
      <c r="V9" s="2">
        <f t="shared" si="1"/>
        <v>57.070880755314555</v>
      </c>
      <c r="W9" s="2">
        <f t="shared" si="1"/>
        <v>58.212298370420847</v>
      </c>
      <c r="X9" s="2">
        <f t="shared" si="1"/>
        <v>59.376544337829266</v>
      </c>
      <c r="Y9" s="2">
        <f t="shared" si="1"/>
        <v>60.564075224585849</v>
      </c>
      <c r="Z9" s="2">
        <f t="shared" si="1"/>
        <v>61.775356729077565</v>
      </c>
      <c r="AA9" s="2">
        <f t="shared" si="1"/>
        <v>63.010863863659118</v>
      </c>
      <c r="AB9" s="2">
        <f t="shared" si="1"/>
        <v>64.271081140932296</v>
      </c>
      <c r="AC9" s="2">
        <f t="shared" si="1"/>
        <v>65.556502763750942</v>
      </c>
      <c r="AD9" s="2">
        <f t="shared" si="1"/>
        <v>66.867632819025957</v>
      </c>
      <c r="AE9" s="2">
        <f t="shared" si="1"/>
        <v>68.204985475406474</v>
      </c>
      <c r="AF9" s="2">
        <f t="shared" si="1"/>
        <v>69.569085184914599</v>
      </c>
      <c r="AG9" s="2">
        <f t="shared" si="1"/>
        <v>70.960466888612885</v>
      </c>
      <c r="AH9" s="2">
        <f t="shared" si="1"/>
        <v>72.379676226385143</v>
      </c>
      <c r="AI9" s="2">
        <f t="shared" si="1"/>
        <v>73.827269750912848</v>
      </c>
      <c r="AJ9" s="2">
        <f t="shared" si="1"/>
        <v>75.303815145931111</v>
      </c>
      <c r="AK9" s="2">
        <f t="shared" si="1"/>
        <v>76.80989144884974</v>
      </c>
      <c r="AL9" s="2">
        <f t="shared" si="1"/>
        <v>78.346089277826735</v>
      </c>
    </row>
    <row r="10" spans="1:38" ht="17.45" x14ac:dyDescent="0.35">
      <c r="A10" s="8" t="s">
        <v>5</v>
      </c>
      <c r="B10" s="7">
        <f t="shared" si="0"/>
        <v>-7617.7711507361337</v>
      </c>
      <c r="C10" s="2">
        <v>0</v>
      </c>
      <c r="D10" s="2">
        <v>0</v>
      </c>
      <c r="E10" s="2">
        <v>-50</v>
      </c>
      <c r="F10" s="2"/>
      <c r="G10" s="2">
        <v>-100</v>
      </c>
      <c r="H10" s="2">
        <v>-150</v>
      </c>
      <c r="I10" s="2">
        <v>-180</v>
      </c>
      <c r="J10" s="2">
        <v>-184</v>
      </c>
      <c r="K10" s="2">
        <f>J10*1.02</f>
        <v>-187.68</v>
      </c>
      <c r="L10" s="2">
        <f t="shared" ref="L10:AL10" si="2">K10*1.02</f>
        <v>-191.43360000000001</v>
      </c>
      <c r="M10" s="2">
        <f t="shared" si="2"/>
        <v>-195.26227200000002</v>
      </c>
      <c r="N10" s="2">
        <f t="shared" si="2"/>
        <v>-199.16751744000004</v>
      </c>
      <c r="O10" s="2">
        <f t="shared" si="2"/>
        <v>-203.15086778880004</v>
      </c>
      <c r="P10" s="2">
        <f t="shared" si="2"/>
        <v>-207.21388514457604</v>
      </c>
      <c r="Q10" s="2">
        <f t="shared" si="2"/>
        <v>-211.35816284746755</v>
      </c>
      <c r="R10" s="2">
        <f t="shared" si="2"/>
        <v>-215.58532610441691</v>
      </c>
      <c r="S10" s="2">
        <f t="shared" si="2"/>
        <v>-219.89703262650525</v>
      </c>
      <c r="T10" s="2">
        <f t="shared" si="2"/>
        <v>-224.29497327903536</v>
      </c>
      <c r="U10" s="2">
        <f t="shared" si="2"/>
        <v>-228.78087274461606</v>
      </c>
      <c r="V10" s="2">
        <f t="shared" si="2"/>
        <v>-233.35649019950839</v>
      </c>
      <c r="W10" s="2">
        <f t="shared" si="2"/>
        <v>-238.02362000349856</v>
      </c>
      <c r="X10" s="2">
        <f t="shared" si="2"/>
        <v>-242.78409240356854</v>
      </c>
      <c r="Y10" s="2">
        <f t="shared" si="2"/>
        <v>-247.63977425163992</v>
      </c>
      <c r="Z10" s="2">
        <f t="shared" si="2"/>
        <v>-252.59256973667271</v>
      </c>
      <c r="AA10" s="2">
        <f t="shared" si="2"/>
        <v>-257.64442113140615</v>
      </c>
      <c r="AB10" s="2">
        <f t="shared" si="2"/>
        <v>-262.79730955403426</v>
      </c>
      <c r="AC10" s="2">
        <f t="shared" si="2"/>
        <v>-268.05325574511494</v>
      </c>
      <c r="AD10" s="2">
        <f t="shared" si="2"/>
        <v>-273.41432086001726</v>
      </c>
      <c r="AE10" s="2">
        <f t="shared" si="2"/>
        <v>-278.88260727721763</v>
      </c>
      <c r="AF10" s="2">
        <f t="shared" si="2"/>
        <v>-284.46025942276196</v>
      </c>
      <c r="AG10" s="2">
        <f t="shared" si="2"/>
        <v>-290.14946461121718</v>
      </c>
      <c r="AH10" s="2">
        <f t="shared" si="2"/>
        <v>-295.95245390344155</v>
      </c>
      <c r="AI10" s="2">
        <f t="shared" si="2"/>
        <v>-301.87150298151039</v>
      </c>
      <c r="AJ10" s="2">
        <f t="shared" si="2"/>
        <v>-307.90893304114059</v>
      </c>
      <c r="AK10" s="2">
        <f t="shared" si="2"/>
        <v>-314.06711170196343</v>
      </c>
      <c r="AL10" s="2">
        <f t="shared" si="2"/>
        <v>-320.34845393600273</v>
      </c>
    </row>
    <row r="11" spans="1:38" ht="17.45" x14ac:dyDescent="0.35">
      <c r="A11" s="9" t="s">
        <v>0</v>
      </c>
      <c r="B11" s="7">
        <f t="shared" si="0"/>
        <v>148.87940243302913</v>
      </c>
      <c r="C11" s="2">
        <f>SUM(C6:C10)</f>
        <v>440</v>
      </c>
      <c r="D11" s="2">
        <f t="shared" ref="D11:AL11" si="3">SUM(D6:D10)</f>
        <v>1362</v>
      </c>
      <c r="E11" s="2">
        <f t="shared" si="3"/>
        <v>1420</v>
      </c>
      <c r="F11" s="2"/>
      <c r="G11" s="2">
        <f t="shared" si="3"/>
        <v>1236</v>
      </c>
      <c r="H11" s="2">
        <f t="shared" si="3"/>
        <v>1221</v>
      </c>
      <c r="I11" s="2">
        <f t="shared" si="3"/>
        <v>-138</v>
      </c>
      <c r="J11" s="2">
        <f t="shared" si="3"/>
        <v>-139</v>
      </c>
      <c r="K11" s="2">
        <f t="shared" si="3"/>
        <v>-141.78</v>
      </c>
      <c r="L11" s="2">
        <f t="shared" si="3"/>
        <v>-144.61560000000003</v>
      </c>
      <c r="M11" s="2">
        <f t="shared" si="3"/>
        <v>-147.50791200000003</v>
      </c>
      <c r="N11" s="2">
        <f t="shared" si="3"/>
        <v>-150.45807024000004</v>
      </c>
      <c r="O11" s="2">
        <f t="shared" si="3"/>
        <v>-153.46723164480005</v>
      </c>
      <c r="P11" s="2">
        <f t="shared" si="3"/>
        <v>-156.53657627769604</v>
      </c>
      <c r="Q11" s="2">
        <f t="shared" si="3"/>
        <v>-159.66730780324997</v>
      </c>
      <c r="R11" s="2">
        <f t="shared" si="3"/>
        <v>-162.86065395931496</v>
      </c>
      <c r="S11" s="2">
        <f t="shared" si="3"/>
        <v>-166.11786703850126</v>
      </c>
      <c r="T11" s="2">
        <f t="shared" si="3"/>
        <v>-169.44022437927129</v>
      </c>
      <c r="U11" s="2">
        <f t="shared" si="3"/>
        <v>-172.8290288668567</v>
      </c>
      <c r="V11" s="2">
        <f t="shared" si="3"/>
        <v>-176.28560944419382</v>
      </c>
      <c r="W11" s="2">
        <f t="shared" si="3"/>
        <v>-179.81132163307771</v>
      </c>
      <c r="X11" s="2">
        <f t="shared" si="3"/>
        <v>-183.40754806573926</v>
      </c>
      <c r="Y11" s="2">
        <f t="shared" si="3"/>
        <v>-187.07569902705407</v>
      </c>
      <c r="Z11" s="2">
        <f t="shared" si="3"/>
        <v>-190.81721300759514</v>
      </c>
      <c r="AA11" s="2">
        <f t="shared" si="3"/>
        <v>-194.63355726774702</v>
      </c>
      <c r="AB11" s="2">
        <f t="shared" si="3"/>
        <v>-198.52622841310196</v>
      </c>
      <c r="AC11" s="2">
        <f t="shared" si="3"/>
        <v>-202.49675298136401</v>
      </c>
      <c r="AD11" s="2">
        <f t="shared" si="3"/>
        <v>-206.54668804099128</v>
      </c>
      <c r="AE11" s="2">
        <f t="shared" si="3"/>
        <v>-210.67762180181114</v>
      </c>
      <c r="AF11" s="2">
        <f t="shared" si="3"/>
        <v>-214.89117423784737</v>
      </c>
      <c r="AG11" s="2">
        <f t="shared" si="3"/>
        <v>-219.18899772260431</v>
      </c>
      <c r="AH11" s="2">
        <f t="shared" si="3"/>
        <v>-223.57277767705642</v>
      </c>
      <c r="AI11" s="2">
        <f t="shared" si="3"/>
        <v>-228.04423323059754</v>
      </c>
      <c r="AJ11" s="2">
        <f t="shared" si="3"/>
        <v>-232.60511789520947</v>
      </c>
      <c r="AK11" s="2">
        <f t="shared" si="3"/>
        <v>-237.2572202531137</v>
      </c>
      <c r="AL11" s="2">
        <f t="shared" si="3"/>
        <v>-242.00236465817599</v>
      </c>
    </row>
    <row r="12" spans="1:38" ht="14.45" x14ac:dyDescent="0.3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ht="14.45" x14ac:dyDescent="0.3">
      <c r="C13" s="2"/>
      <c r="D13" s="2"/>
      <c r="E13" s="2"/>
      <c r="F13" s="2"/>
      <c r="G13" s="2"/>
      <c r="H13" s="2"/>
      <c r="I13" s="2" t="s">
        <v>8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ht="14.45" x14ac:dyDescent="0.3">
      <c r="B14" s="5" t="s">
        <v>8</v>
      </c>
    </row>
    <row r="15" spans="1:38" ht="17.45" x14ac:dyDescent="0.35">
      <c r="A15" s="4" t="s">
        <v>12</v>
      </c>
      <c r="B15" s="6" t="s">
        <v>2</v>
      </c>
      <c r="C15" s="6" t="s">
        <v>3</v>
      </c>
      <c r="D15" s="6" t="s">
        <v>4</v>
      </c>
      <c r="E15" s="8" t="s">
        <v>6</v>
      </c>
      <c r="F15" s="8" t="s">
        <v>11</v>
      </c>
      <c r="G15" s="8" t="s">
        <v>5</v>
      </c>
      <c r="H15" s="9" t="s">
        <v>0</v>
      </c>
    </row>
    <row r="16" spans="1:38" ht="14.45" x14ac:dyDescent="0.3">
      <c r="A16" s="1">
        <v>2017</v>
      </c>
      <c r="B16">
        <v>50</v>
      </c>
      <c r="C16">
        <v>169</v>
      </c>
      <c r="D16">
        <v>220</v>
      </c>
      <c r="E16" s="2">
        <v>1</v>
      </c>
      <c r="F16" s="2">
        <f>SUM(B16:E16)</f>
        <v>440</v>
      </c>
      <c r="G16" s="2">
        <v>0</v>
      </c>
      <c r="H16" s="2"/>
    </row>
    <row r="17" spans="1:8" ht="14.45" x14ac:dyDescent="0.3">
      <c r="A17" s="1">
        <v>2018</v>
      </c>
      <c r="B17">
        <v>100</v>
      </c>
      <c r="C17">
        <v>1032</v>
      </c>
      <c r="D17">
        <v>220</v>
      </c>
      <c r="E17" s="2">
        <v>10</v>
      </c>
      <c r="F17" s="2">
        <f t="shared" ref="F17:F50" si="4">SUM(B17:E17)</f>
        <v>1362</v>
      </c>
      <c r="G17" s="2">
        <v>0</v>
      </c>
      <c r="H17" s="2"/>
    </row>
    <row r="18" spans="1:8" ht="14.45" x14ac:dyDescent="0.3">
      <c r="A18" s="1">
        <v>2019</v>
      </c>
      <c r="B18">
        <v>170</v>
      </c>
      <c r="C18">
        <v>1060</v>
      </c>
      <c r="D18">
        <v>220</v>
      </c>
      <c r="E18" s="2">
        <v>20</v>
      </c>
      <c r="F18" s="2">
        <f t="shared" si="4"/>
        <v>1470</v>
      </c>
      <c r="G18" s="2">
        <v>-50</v>
      </c>
      <c r="H18" s="2"/>
    </row>
    <row r="19" spans="1:8" ht="14.45" x14ac:dyDescent="0.3">
      <c r="A19" s="1">
        <v>2020</v>
      </c>
      <c r="C19">
        <v>1088</v>
      </c>
      <c r="D19">
        <v>220</v>
      </c>
      <c r="E19" s="2">
        <v>28</v>
      </c>
      <c r="F19" s="2">
        <f t="shared" si="4"/>
        <v>1336</v>
      </c>
      <c r="G19" s="2">
        <v>-100</v>
      </c>
      <c r="H19" s="2"/>
    </row>
    <row r="20" spans="1:8" ht="14.45" x14ac:dyDescent="0.3">
      <c r="A20" s="1">
        <v>2021</v>
      </c>
      <c r="C20">
        <v>1116</v>
      </c>
      <c r="D20">
        <v>220</v>
      </c>
      <c r="E20" s="2">
        <v>35</v>
      </c>
      <c r="F20" s="2">
        <f t="shared" si="4"/>
        <v>1371</v>
      </c>
      <c r="G20" s="2">
        <v>-150</v>
      </c>
      <c r="H20" s="2"/>
    </row>
    <row r="21" spans="1:8" ht="14.45" x14ac:dyDescent="0.3">
      <c r="A21" s="1">
        <v>2022</v>
      </c>
      <c r="E21" s="2">
        <v>42</v>
      </c>
      <c r="F21" s="2">
        <f t="shared" si="4"/>
        <v>42</v>
      </c>
      <c r="G21" s="2">
        <v>-180</v>
      </c>
      <c r="H21" s="2"/>
    </row>
    <row r="22" spans="1:8" ht="14.45" x14ac:dyDescent="0.3">
      <c r="A22" s="1">
        <v>2023</v>
      </c>
      <c r="E22" s="2">
        <v>45</v>
      </c>
      <c r="F22" s="2">
        <f t="shared" si="4"/>
        <v>45</v>
      </c>
      <c r="G22" s="2">
        <v>-184</v>
      </c>
      <c r="H22" s="2"/>
    </row>
    <row r="23" spans="1:8" ht="14.45" x14ac:dyDescent="0.3">
      <c r="A23" s="1">
        <v>2024</v>
      </c>
      <c r="E23" s="2">
        <f t="shared" ref="E23:E50" si="5">E22*1.02</f>
        <v>45.9</v>
      </c>
      <c r="F23" s="2">
        <f t="shared" si="4"/>
        <v>45.9</v>
      </c>
      <c r="G23" s="2">
        <f t="shared" ref="G23:G50" si="6">G22*1.02</f>
        <v>-187.68</v>
      </c>
      <c r="H23" s="2"/>
    </row>
    <row r="24" spans="1:8" ht="14.45" x14ac:dyDescent="0.3">
      <c r="A24" s="1">
        <v>2025</v>
      </c>
      <c r="E24" s="2">
        <f t="shared" si="5"/>
        <v>46.817999999999998</v>
      </c>
      <c r="F24" s="2">
        <f t="shared" si="4"/>
        <v>46.817999999999998</v>
      </c>
      <c r="G24" s="2">
        <f t="shared" si="6"/>
        <v>-191.43360000000001</v>
      </c>
      <c r="H24" s="2"/>
    </row>
    <row r="25" spans="1:8" ht="14.45" x14ac:dyDescent="0.3">
      <c r="A25" s="1">
        <v>2026</v>
      </c>
      <c r="E25" s="2">
        <f t="shared" si="5"/>
        <v>47.754359999999998</v>
      </c>
      <c r="F25" s="2">
        <f t="shared" si="4"/>
        <v>47.754359999999998</v>
      </c>
      <c r="G25" s="2">
        <f t="shared" si="6"/>
        <v>-195.26227200000002</v>
      </c>
      <c r="H25" s="2"/>
    </row>
    <row r="26" spans="1:8" ht="14.45" x14ac:dyDescent="0.3">
      <c r="A26" s="1">
        <v>2027</v>
      </c>
      <c r="E26" s="2">
        <f t="shared" si="5"/>
        <v>48.7094472</v>
      </c>
      <c r="F26" s="2">
        <f t="shared" si="4"/>
        <v>48.7094472</v>
      </c>
      <c r="G26" s="2">
        <f t="shared" si="6"/>
        <v>-199.16751744000004</v>
      </c>
      <c r="H26" s="2"/>
    </row>
    <row r="27" spans="1:8" ht="14.45" x14ac:dyDescent="0.3">
      <c r="A27" s="1">
        <v>2028</v>
      </c>
      <c r="E27" s="2">
        <f t="shared" si="5"/>
        <v>49.683636143999998</v>
      </c>
      <c r="F27" s="2">
        <f t="shared" si="4"/>
        <v>49.683636143999998</v>
      </c>
      <c r="G27" s="2">
        <f t="shared" si="6"/>
        <v>-203.15086778880004</v>
      </c>
      <c r="H27" s="2"/>
    </row>
    <row r="28" spans="1:8" ht="14.45" x14ac:dyDescent="0.3">
      <c r="A28" s="1">
        <v>2029</v>
      </c>
      <c r="E28" s="2">
        <f t="shared" si="5"/>
        <v>50.677308866879997</v>
      </c>
      <c r="F28" s="2">
        <f t="shared" si="4"/>
        <v>50.677308866879997</v>
      </c>
      <c r="G28" s="2">
        <f t="shared" si="6"/>
        <v>-207.21388514457604</v>
      </c>
      <c r="H28" s="2"/>
    </row>
    <row r="29" spans="1:8" ht="14.45" x14ac:dyDescent="0.3">
      <c r="A29" s="1">
        <v>2030</v>
      </c>
      <c r="E29" s="2">
        <f t="shared" si="5"/>
        <v>51.690855044217599</v>
      </c>
      <c r="F29" s="2">
        <f t="shared" si="4"/>
        <v>51.690855044217599</v>
      </c>
      <c r="G29" s="2">
        <f t="shared" si="6"/>
        <v>-211.35816284746755</v>
      </c>
      <c r="H29" s="2"/>
    </row>
    <row r="30" spans="1:8" ht="14.45" x14ac:dyDescent="0.3">
      <c r="A30" s="1">
        <v>2031</v>
      </c>
      <c r="E30" s="2">
        <f t="shared" si="5"/>
        <v>52.724672145101955</v>
      </c>
      <c r="F30" s="2">
        <f t="shared" si="4"/>
        <v>52.724672145101955</v>
      </c>
      <c r="G30" s="2">
        <f t="shared" si="6"/>
        <v>-215.58532610441691</v>
      </c>
      <c r="H30" s="2"/>
    </row>
    <row r="31" spans="1:8" x14ac:dyDescent="0.25">
      <c r="A31" s="1">
        <v>2032</v>
      </c>
      <c r="E31" s="2">
        <f t="shared" si="5"/>
        <v>53.779165588003998</v>
      </c>
      <c r="F31" s="2">
        <f t="shared" si="4"/>
        <v>53.779165588003998</v>
      </c>
      <c r="G31" s="2">
        <f t="shared" si="6"/>
        <v>-219.89703262650525</v>
      </c>
      <c r="H31" s="2"/>
    </row>
    <row r="32" spans="1:8" x14ac:dyDescent="0.25">
      <c r="A32" s="1">
        <v>2033</v>
      </c>
      <c r="E32" s="2">
        <f t="shared" si="5"/>
        <v>54.854748899764083</v>
      </c>
      <c r="F32" s="2">
        <f t="shared" si="4"/>
        <v>54.854748899764083</v>
      </c>
      <c r="G32" s="2">
        <f t="shared" si="6"/>
        <v>-224.29497327903536</v>
      </c>
      <c r="H32" s="2"/>
    </row>
    <row r="33" spans="1:8" x14ac:dyDescent="0.25">
      <c r="A33" s="1">
        <v>2034</v>
      </c>
      <c r="E33" s="2">
        <f t="shared" si="5"/>
        <v>55.951843877759366</v>
      </c>
      <c r="F33" s="2">
        <f t="shared" si="4"/>
        <v>55.951843877759366</v>
      </c>
      <c r="G33" s="2">
        <f t="shared" si="6"/>
        <v>-228.78087274461606</v>
      </c>
      <c r="H33" s="2"/>
    </row>
    <row r="34" spans="1:8" x14ac:dyDescent="0.25">
      <c r="A34" s="1">
        <v>2035</v>
      </c>
      <c r="E34" s="2">
        <f t="shared" si="5"/>
        <v>57.070880755314555</v>
      </c>
      <c r="F34" s="2">
        <f t="shared" si="4"/>
        <v>57.070880755314555</v>
      </c>
      <c r="G34" s="2">
        <f t="shared" si="6"/>
        <v>-233.35649019950839</v>
      </c>
      <c r="H34" s="2"/>
    </row>
    <row r="35" spans="1:8" x14ac:dyDescent="0.25">
      <c r="A35" s="1">
        <v>2036</v>
      </c>
      <c r="E35" s="2">
        <f t="shared" si="5"/>
        <v>58.212298370420847</v>
      </c>
      <c r="F35" s="2">
        <f t="shared" si="4"/>
        <v>58.212298370420847</v>
      </c>
      <c r="G35" s="2">
        <f t="shared" si="6"/>
        <v>-238.02362000349856</v>
      </c>
      <c r="H35" s="2"/>
    </row>
    <row r="36" spans="1:8" x14ac:dyDescent="0.25">
      <c r="A36" s="1">
        <v>2037</v>
      </c>
      <c r="E36" s="2">
        <f t="shared" si="5"/>
        <v>59.376544337829266</v>
      </c>
      <c r="F36" s="2">
        <f t="shared" si="4"/>
        <v>59.376544337829266</v>
      </c>
      <c r="G36" s="2">
        <f t="shared" si="6"/>
        <v>-242.78409240356854</v>
      </c>
      <c r="H36" s="2"/>
    </row>
    <row r="37" spans="1:8" x14ac:dyDescent="0.25">
      <c r="A37" s="1">
        <v>2038</v>
      </c>
      <c r="E37" s="2">
        <f t="shared" si="5"/>
        <v>60.564075224585849</v>
      </c>
      <c r="F37" s="2">
        <f t="shared" si="4"/>
        <v>60.564075224585849</v>
      </c>
      <c r="G37" s="2">
        <f t="shared" si="6"/>
        <v>-247.63977425163992</v>
      </c>
      <c r="H37" s="2"/>
    </row>
    <row r="38" spans="1:8" x14ac:dyDescent="0.25">
      <c r="A38" s="1">
        <v>2039</v>
      </c>
      <c r="E38" s="2">
        <f t="shared" si="5"/>
        <v>61.775356729077565</v>
      </c>
      <c r="F38" s="2">
        <f t="shared" si="4"/>
        <v>61.775356729077565</v>
      </c>
      <c r="G38" s="2">
        <f t="shared" si="6"/>
        <v>-252.59256973667271</v>
      </c>
      <c r="H38" s="2"/>
    </row>
    <row r="39" spans="1:8" x14ac:dyDescent="0.25">
      <c r="A39" s="1">
        <v>2040</v>
      </c>
      <c r="E39" s="2">
        <f t="shared" si="5"/>
        <v>63.010863863659118</v>
      </c>
      <c r="F39" s="2">
        <f t="shared" si="4"/>
        <v>63.010863863659118</v>
      </c>
      <c r="G39" s="2">
        <f t="shared" si="6"/>
        <v>-257.64442113140615</v>
      </c>
      <c r="H39" s="2"/>
    </row>
    <row r="40" spans="1:8" x14ac:dyDescent="0.25">
      <c r="A40" s="1">
        <v>2041</v>
      </c>
      <c r="E40" s="2">
        <f t="shared" si="5"/>
        <v>64.271081140932296</v>
      </c>
      <c r="F40" s="2">
        <f t="shared" si="4"/>
        <v>64.271081140932296</v>
      </c>
      <c r="G40" s="2">
        <f t="shared" si="6"/>
        <v>-262.79730955403426</v>
      </c>
      <c r="H40" s="2"/>
    </row>
    <row r="41" spans="1:8" x14ac:dyDescent="0.25">
      <c r="A41" s="1">
        <v>2042</v>
      </c>
      <c r="E41" s="2">
        <f t="shared" si="5"/>
        <v>65.556502763750942</v>
      </c>
      <c r="F41" s="2">
        <f t="shared" si="4"/>
        <v>65.556502763750942</v>
      </c>
      <c r="G41" s="2">
        <f t="shared" si="6"/>
        <v>-268.05325574511494</v>
      </c>
      <c r="H41" s="2"/>
    </row>
    <row r="42" spans="1:8" x14ac:dyDescent="0.25">
      <c r="A42" s="1">
        <v>2043</v>
      </c>
      <c r="E42" s="2">
        <f t="shared" si="5"/>
        <v>66.867632819025957</v>
      </c>
      <c r="F42" s="2">
        <f t="shared" si="4"/>
        <v>66.867632819025957</v>
      </c>
      <c r="G42" s="2">
        <f t="shared" si="6"/>
        <v>-273.41432086001726</v>
      </c>
      <c r="H42" s="2"/>
    </row>
    <row r="43" spans="1:8" x14ac:dyDescent="0.25">
      <c r="A43" s="1">
        <v>2044</v>
      </c>
      <c r="E43" s="2">
        <f t="shared" si="5"/>
        <v>68.204985475406474</v>
      </c>
      <c r="F43" s="2">
        <f t="shared" si="4"/>
        <v>68.204985475406474</v>
      </c>
      <c r="G43" s="2">
        <f t="shared" si="6"/>
        <v>-278.88260727721763</v>
      </c>
      <c r="H43" s="2"/>
    </row>
    <row r="44" spans="1:8" x14ac:dyDescent="0.25">
      <c r="A44" s="1">
        <v>2045</v>
      </c>
      <c r="E44" s="2">
        <f t="shared" si="5"/>
        <v>69.569085184914599</v>
      </c>
      <c r="F44" s="2">
        <f t="shared" si="4"/>
        <v>69.569085184914599</v>
      </c>
      <c r="G44" s="2">
        <f t="shared" si="6"/>
        <v>-284.46025942276196</v>
      </c>
      <c r="H44" s="2"/>
    </row>
    <row r="45" spans="1:8" x14ac:dyDescent="0.25">
      <c r="A45" s="1">
        <v>2046</v>
      </c>
      <c r="E45" s="2">
        <f t="shared" si="5"/>
        <v>70.960466888612885</v>
      </c>
      <c r="F45" s="2">
        <f t="shared" si="4"/>
        <v>70.960466888612885</v>
      </c>
      <c r="G45" s="2">
        <f t="shared" si="6"/>
        <v>-290.14946461121718</v>
      </c>
      <c r="H45" s="2"/>
    </row>
    <row r="46" spans="1:8" x14ac:dyDescent="0.25">
      <c r="A46" s="1">
        <v>2047</v>
      </c>
      <c r="E46" s="2">
        <f t="shared" si="5"/>
        <v>72.379676226385143</v>
      </c>
      <c r="F46" s="2">
        <f t="shared" si="4"/>
        <v>72.379676226385143</v>
      </c>
      <c r="G46" s="2">
        <f t="shared" si="6"/>
        <v>-295.95245390344155</v>
      </c>
      <c r="H46" s="2"/>
    </row>
    <row r="47" spans="1:8" x14ac:dyDescent="0.25">
      <c r="A47" s="1">
        <v>2048</v>
      </c>
      <c r="E47" s="2">
        <f t="shared" si="5"/>
        <v>73.827269750912848</v>
      </c>
      <c r="F47" s="2">
        <f t="shared" si="4"/>
        <v>73.827269750912848</v>
      </c>
      <c r="G47" s="2">
        <f t="shared" si="6"/>
        <v>-301.87150298151039</v>
      </c>
      <c r="H47" s="2"/>
    </row>
    <row r="48" spans="1:8" x14ac:dyDescent="0.25">
      <c r="A48" s="1">
        <v>2049</v>
      </c>
      <c r="E48" s="2">
        <f t="shared" si="5"/>
        <v>75.303815145931111</v>
      </c>
      <c r="F48" s="2">
        <f t="shared" si="4"/>
        <v>75.303815145931111</v>
      </c>
      <c r="G48" s="2">
        <f t="shared" si="6"/>
        <v>-307.90893304114059</v>
      </c>
      <c r="H48" s="2"/>
    </row>
    <row r="49" spans="1:8" x14ac:dyDescent="0.25">
      <c r="A49" s="1">
        <v>2050</v>
      </c>
      <c r="E49" s="2">
        <f t="shared" si="5"/>
        <v>76.80989144884974</v>
      </c>
      <c r="F49" s="2">
        <f t="shared" si="4"/>
        <v>76.80989144884974</v>
      </c>
      <c r="G49" s="2">
        <f t="shared" si="6"/>
        <v>-314.06711170196343</v>
      </c>
      <c r="H49" s="2"/>
    </row>
    <row r="50" spans="1:8" x14ac:dyDescent="0.25">
      <c r="A50" s="1">
        <v>2051</v>
      </c>
      <c r="E50" s="2">
        <f t="shared" si="5"/>
        <v>78.346089277826735</v>
      </c>
      <c r="F50" s="2">
        <f t="shared" si="4"/>
        <v>78.346089277826735</v>
      </c>
      <c r="G50" s="2">
        <f t="shared" si="6"/>
        <v>-320.34845393600273</v>
      </c>
      <c r="H50" s="2"/>
    </row>
  </sheetData>
  <pageMargins left="0.7" right="0.7" top="0.75" bottom="0.75" header="0.3" footer="0.3"/>
  <pageSetup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Exhibit PWT-6</vt:lpstr>
      <vt:lpstr>Suppport</vt:lpstr>
      <vt:lpstr>'Exhibit PWT-6'!Print_Area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2016-11-30T15:29:51Z</dcterms:created>
  <dcterms:modified xsi:type="dcterms:W3CDTF">2016-11-30T15:30:00Z</dcterms:modified>
</cp:coreProperties>
</file>